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771" activeTab="0"/>
  </bookViews>
  <sheets>
    <sheet name="NOTICE" sheetId="1" r:id="rId1"/>
    <sheet name="ANXE-1-DEPENSES PREVI" sheetId="2" r:id="rId2"/>
    <sheet name="ANXE-2-RESSOURCES PREVI" sheetId="3" r:id="rId3"/>
    <sheet name="ANXE-3-AIDES-PUBLIQUES" sheetId="4" r:id="rId4"/>
    <sheet name="ANXE-4-INDICATEURS" sheetId="5" r:id="rId5"/>
    <sheet name="ANXE-7-DESCRIPTIF DE L'OP" sheetId="6" r:id="rId6"/>
    <sheet name="Récapitulatif SI" sheetId="7" r:id="rId7"/>
  </sheets>
  <externalReferences>
    <externalReference r:id="rId10"/>
    <externalReference r:id="rId11"/>
    <externalReference r:id="rId12"/>
  </externalReferences>
  <definedNames>
    <definedName name="_xlfn.IFERROR" hidden="1">#NAME?</definedName>
    <definedName name="_xlfn_IFERROR">NA()</definedName>
    <definedName name="Code_Sites_Dossier" localSheetId="3">'ANXE-3-AIDES-PUBLIQUES'!#REF!</definedName>
    <definedName name="Code_Sites_Dossier" localSheetId="4">'[2]ANXE-5-PIECES_COMPLEMENTAIRES'!#REF!</definedName>
    <definedName name="Code_Sites_Dossier" localSheetId="0">#REF!</definedName>
    <definedName name="Code_Sites_Dossier" localSheetId="6">#REF!</definedName>
    <definedName name="Code_Sites_Dossier">#REF!</definedName>
    <definedName name="Financeurs" localSheetId="3">'ANXE-3-AIDES-PUBLIQUES'!#REF!</definedName>
    <definedName name="Financeurs" localSheetId="4">'[2]ANXE-5-PIECES_COMPLEMENTAIRES'!#REF!</definedName>
    <definedName name="Financeurs" localSheetId="0">#REF!</definedName>
    <definedName name="Financeurs" localSheetId="6">#REF!</definedName>
    <definedName name="Financeurs">#REF!</definedName>
    <definedName name="_xlnm.Print_Titles" localSheetId="4">'ANXE-4-INDICATEURS'!$6:$12</definedName>
    <definedName name="_xlnm.Print_Titles" localSheetId="5">'ANXE-7-DESCRIPTIF DE L''OP'!$6:$12</definedName>
    <definedName name="_xlnm.Print_Titles" localSheetId="0">'NOTICE'!$6:$11</definedName>
    <definedName name="Liste1" localSheetId="3">'ANXE-3-AIDES-PUBLIQUES'!#REF!</definedName>
    <definedName name="Liste1" localSheetId="4">'[2]ANXE-5-PIECES_COMPLEMENTAIRES'!#REF!</definedName>
    <definedName name="Liste1" localSheetId="0">#REF!</definedName>
    <definedName name="Liste1" localSheetId="6">#REF!</definedName>
    <definedName name="Liste1">#REF!</definedName>
    <definedName name="Liste2" localSheetId="3">'ANXE-3-AIDES-PUBLIQUES'!#REF!</definedName>
    <definedName name="Liste2" localSheetId="4">'[2]ANXE-5-PIECES_COMPLEMENTAIRES'!#REF!</definedName>
    <definedName name="Liste2" localSheetId="0">#REF!</definedName>
    <definedName name="Liste2" localSheetId="6">#REF!</definedName>
    <definedName name="Liste2">#REF!</definedName>
    <definedName name="Missions" localSheetId="3">'ANXE-3-AIDES-PUBLIQUES'!#REF!</definedName>
    <definedName name="Missions" localSheetId="4">'[2]ANXE-5-PIECES_COMPLEMENTAIRES'!#REF!</definedName>
    <definedName name="Missions" localSheetId="0">#REF!</definedName>
    <definedName name="Missions" localSheetId="6">#REF!</definedName>
    <definedName name="Missions">#REF!</definedName>
    <definedName name="Modalité" localSheetId="3">'ANXE-3-AIDES-PUBLIQUES'!#REF!</definedName>
    <definedName name="Modalité" localSheetId="4">'[2]ANXE-5-PIECES_COMPLEMENTAIRES'!#REF!</definedName>
    <definedName name="Modalité" localSheetId="0">#REF!</definedName>
    <definedName name="Modalité" localSheetId="6">#REF!</definedName>
    <definedName name="Modalité">#REF!</definedName>
    <definedName name="ouinon">'[1]BASE DE DONNEES'!$B$1:$B$2</definedName>
    <definedName name="Poste" localSheetId="3">'ANXE-3-AIDES-PUBLIQUES'!#REF!</definedName>
    <definedName name="Poste" localSheetId="4">'[2]ANXE-5-PIECES_COMPLEMENTAIRES'!#REF!</definedName>
    <definedName name="Poste" localSheetId="0">#REF!</definedName>
    <definedName name="Poste" localSheetId="6">#REF!</definedName>
    <definedName name="Poste">#REF!</definedName>
    <definedName name="Régions" localSheetId="3">'ANXE-3-AIDES-PUBLIQUES'!#REF!</definedName>
    <definedName name="Régions" localSheetId="4">'[2]ANXE-5-PIECES_COMPLEMENTAIRES'!#REF!</definedName>
    <definedName name="Régions" localSheetId="0">#REF!</definedName>
    <definedName name="Régions" localSheetId="6">#REF!</definedName>
    <definedName name="Régions">#REF!</definedName>
    <definedName name="Statut_Juridique" localSheetId="3">'ANXE-3-AIDES-PUBLIQUES'!#REF!</definedName>
    <definedName name="Statut_Juridique" localSheetId="4">'[2]ANXE-5-PIECES_COMPLEMENTAIRES'!#REF!</definedName>
    <definedName name="Statut_Juridique" localSheetId="0">#REF!</definedName>
    <definedName name="Statut_Juridique" localSheetId="6">#REF!</definedName>
    <definedName name="Statut_Juridique">#REF!</definedName>
    <definedName name="Unité" localSheetId="3">'ANXE-3-AIDES-PUBLIQUES'!#REF!</definedName>
    <definedName name="Unité" localSheetId="4">'[2]ANXE-5-PIECES_COMPLEMENTAIRES'!#REF!</definedName>
    <definedName name="Unité" localSheetId="0">#REF!</definedName>
    <definedName name="Unité" localSheetId="6">#REF!</definedName>
    <definedName name="Unité">#REF!</definedName>
    <definedName name="_xlnm.Print_Area" localSheetId="1">'ANXE-1-DEPENSES PREVI'!$B$1:$H$350</definedName>
    <definedName name="_xlnm.Print_Area" localSheetId="2">'ANXE-2-RESSOURCES PREVI'!$B$1:$F$124</definedName>
    <definedName name="_xlnm.Print_Area" localSheetId="3">'ANXE-3-AIDES-PUBLIQUES'!$B$1:$I$48</definedName>
    <definedName name="_xlnm.Print_Area" localSheetId="4">'ANXE-4-INDICATEURS'!$B$1:$J$21</definedName>
    <definedName name="_xlnm.Print_Area" localSheetId="5">'ANXE-7-DESCRIPTIF DE L''OP'!$B$1:$D$20</definedName>
    <definedName name="_xlnm.Print_Area" localSheetId="0">'NOTICE'!$A$1:$I$29</definedName>
  </definedNames>
  <calcPr fullCalcOnLoad="1"/>
</workbook>
</file>

<file path=xl/sharedStrings.xml><?xml version="1.0" encoding="utf-8"?>
<sst xmlns="http://schemas.openxmlformats.org/spreadsheetml/2006/main" count="1008" uniqueCount="321">
  <si>
    <r>
      <t>si vous utilisez LibreOffice Calc</t>
    </r>
    <r>
      <rPr>
        <i/>
        <sz val="10"/>
        <rFont val="Arial"/>
        <family val="2"/>
      </rPr>
      <t>: sélectionnez manuellement le taux dans la liste déroulante</t>
    </r>
  </si>
  <si>
    <t>Identification du demandeur</t>
  </si>
  <si>
    <t>Nom du financeur</t>
  </si>
  <si>
    <t>Année N-1</t>
  </si>
  <si>
    <t>Année N-2</t>
  </si>
  <si>
    <t>Année N-3</t>
  </si>
  <si>
    <t>Montant obtenu</t>
  </si>
  <si>
    <t>AUTOFINANCEMENT</t>
  </si>
  <si>
    <t xml:space="preserve"> </t>
  </si>
  <si>
    <t xml:space="preserve">TOTAL </t>
  </si>
  <si>
    <t>Description de la dépense</t>
  </si>
  <si>
    <t>Identifiant du justificatif</t>
  </si>
  <si>
    <t>Quantité</t>
  </si>
  <si>
    <t>Information sur le justificatif joint et qui permet de l'identifier (ex: N° de devis )</t>
  </si>
  <si>
    <t>Description de l'intervention</t>
  </si>
  <si>
    <t>Temps de travail sur l'opération</t>
  </si>
  <si>
    <t>Unité</t>
  </si>
  <si>
    <t>Montant présenté</t>
  </si>
  <si>
    <t xml:space="preserve">Montant de la dépense de rémunération pour l'intervention </t>
  </si>
  <si>
    <t>Quantité de l'intervention</t>
  </si>
  <si>
    <t xml:space="preserve">Valeur barème </t>
  </si>
  <si>
    <t xml:space="preserve">Dénomination du fournisseur </t>
  </si>
  <si>
    <t xml:space="preserve">Nom de l'entreprise, de la structure émétrice du devis </t>
  </si>
  <si>
    <t xml:space="preserve">Montant de la dépense selon le barème </t>
  </si>
  <si>
    <t>Poste de dépense</t>
  </si>
  <si>
    <t>Identification de l'opération</t>
  </si>
  <si>
    <t>Frais directement liés à l'opération</t>
  </si>
  <si>
    <t>Trajet en train, trajet en avion, …</t>
  </si>
  <si>
    <t>Intensité de l'aide</t>
  </si>
  <si>
    <t>Taux de cofinancement FEAMP</t>
  </si>
  <si>
    <t>Total ressources publiques</t>
  </si>
  <si>
    <t>Montant total des ressources</t>
  </si>
  <si>
    <t>ANNEXE 4 : Indicateurs et données relatives à la mise en œuvre opérationnelle (DMO)</t>
  </si>
  <si>
    <t>Données relatives à la mise en œuvre du projet</t>
  </si>
  <si>
    <t>Code du type de donnée</t>
  </si>
  <si>
    <t>Valeur de la donnée</t>
  </si>
  <si>
    <t>Code de la donnée</t>
  </si>
  <si>
    <t>Libellé de l'opération</t>
  </si>
  <si>
    <t>Total des aides publiques sollicitées</t>
  </si>
  <si>
    <t xml:space="preserve">DEMANDE D'AIDE </t>
  </si>
  <si>
    <r>
      <t xml:space="preserve">Prestations de service </t>
    </r>
    <r>
      <rPr>
        <u val="single"/>
        <sz val="10"/>
        <rFont val="Arial"/>
        <family val="2"/>
      </rPr>
      <t>ou</t>
    </r>
    <r>
      <rPr>
        <sz val="10"/>
        <rFont val="Arial"/>
        <family val="2"/>
      </rPr>
      <t xml:space="preserve"> dépenses d'investissement</t>
    </r>
  </si>
  <si>
    <t>OUI</t>
  </si>
  <si>
    <t xml:space="preserve">Nom / Prénom ou Dénomination sociale </t>
  </si>
  <si>
    <t>FONDS EUROPEEN POUR LES AFFAIRES MARITIMES ET LA PECHE (FEAMP)</t>
  </si>
  <si>
    <r>
      <t xml:space="preserve">Montant d'aide obtenue 
</t>
    </r>
    <r>
      <rPr>
        <sz val="7"/>
        <color indexed="9"/>
        <rFont val="Arial"/>
        <family val="2"/>
      </rPr>
      <t>(si l'aide est en cours, montant demandé)</t>
    </r>
  </si>
  <si>
    <t>ANNEXE 3 : Aides publiques obtenues au cours des 3 derniers exercices fiscaux</t>
  </si>
  <si>
    <t>Montant déclaré</t>
  </si>
  <si>
    <t>TOTAL DEPENSES PREVISIONNELLES PRESENTEES</t>
  </si>
  <si>
    <t>Nature de la dépense précisée</t>
  </si>
  <si>
    <t xml:space="preserve">Montant de dépenses prévisionnelles </t>
  </si>
  <si>
    <t xml:space="preserve">Descriptif technique de l'opération </t>
  </si>
  <si>
    <t>Si l'opération se déroule sur plusieurs sites, précisez les zones concernées</t>
  </si>
  <si>
    <t>Localisation géographique de l'opération</t>
  </si>
  <si>
    <t>Coût horaire</t>
  </si>
  <si>
    <t>Montant du coût horaire utilisé - voir notice</t>
  </si>
  <si>
    <r>
      <t>Dépenses d'investissement et de services</t>
    </r>
    <r>
      <rPr>
        <sz val="12"/>
        <rFont val="Arial"/>
        <family val="2"/>
      </rPr>
      <t xml:space="preserve"> (sur devis) </t>
    </r>
  </si>
  <si>
    <t>Demandez-vous que vos coûts indirects soient financés à hauteur de 15 % des dépenses directes de personnel liées à l'opération ?</t>
  </si>
  <si>
    <r>
      <t xml:space="preserve">Montant total présenté au titre des dépenses indirectes 
</t>
    </r>
    <r>
      <rPr>
        <sz val="11"/>
        <color indexed="9"/>
        <rFont val="Arial"/>
        <family val="2"/>
      </rPr>
      <t>(15% des frais de personnel)</t>
    </r>
  </si>
  <si>
    <t>Objectifs stratégiques et opérationnels de l'opération (et public cible le cas échéant)</t>
  </si>
  <si>
    <t>TOTAL :</t>
  </si>
  <si>
    <t>ANNEXE 7 : Descriptif de l'opération</t>
  </si>
  <si>
    <t>Total ressources privées</t>
  </si>
  <si>
    <t>Nom / Prénom ou Dénomination sociale :</t>
  </si>
  <si>
    <t>Ressources privées nécessaires</t>
  </si>
  <si>
    <t xml:space="preserve">Identification du demandeur </t>
  </si>
  <si>
    <t>Tableau des aides sollicitées</t>
  </si>
  <si>
    <t>Taux de cofinancement national</t>
  </si>
  <si>
    <t>FINANCEMENTS PRIVES</t>
  </si>
  <si>
    <t>Remplissez totalement l'annexe 1 avant de commencer à compléter l'annexe 2</t>
  </si>
  <si>
    <t>Si vous avez sollicité et/ou obtenu d'autres aides publiques pour ce projet, renseignez d'abord le tableau "Financeurs Publics" ci-dessous</t>
  </si>
  <si>
    <r>
      <t xml:space="preserve">Nom du financeur
</t>
    </r>
    <r>
      <rPr>
        <sz val="8"/>
        <color indexed="9"/>
        <rFont val="Arial"/>
        <family val="2"/>
      </rPr>
      <t>(Autres collectivités territoriales ou organismes publics)</t>
    </r>
  </si>
  <si>
    <t>ANNEXE 1 : Dépenses prévisionnelles de l'opération</t>
  </si>
  <si>
    <t xml:space="preserve">
</t>
  </si>
  <si>
    <r>
      <t>Frais de déplacement</t>
    </r>
    <r>
      <rPr>
        <sz val="12"/>
        <rFont val="Arial"/>
        <family val="2"/>
      </rPr>
      <t xml:space="preserve"> (sur frais réels)  </t>
    </r>
  </si>
  <si>
    <t>Catégorie de salariés</t>
  </si>
  <si>
    <t>Nature du travail à réaliser sur l'opération (ex: animation, gestion…etc.)</t>
  </si>
  <si>
    <t>Pour les salariés du secteur privé et des entreprises publiques, précisez la catégorie professionnelle</t>
  </si>
  <si>
    <r>
      <t xml:space="preserve">NATURE DU FINANCEUR
</t>
    </r>
    <r>
      <rPr>
        <sz val="8"/>
        <color indexed="9"/>
        <rFont val="Arial"/>
        <family val="2"/>
      </rPr>
      <t>(ex : FEP, FEADER, organismes publics, 
collectivité territoriale…)</t>
    </r>
  </si>
  <si>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</si>
  <si>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</si>
  <si>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 xml:space="preserve">MONTANT DE L'AIDE ATTRIBUEE </t>
  </si>
  <si>
    <r>
      <t xml:space="preserve">MONTANT D'AIDE OBTENU
</t>
    </r>
    <r>
      <rPr>
        <b/>
        <sz val="10"/>
        <color indexed="9"/>
        <rFont val="Arial"/>
        <family val="2"/>
      </rPr>
      <t>(Année N)</t>
    </r>
  </si>
  <si>
    <t>total :</t>
  </si>
  <si>
    <t>APPORTS EN NATURE</t>
  </si>
  <si>
    <t>Descriptif de l'apport en nature</t>
  </si>
  <si>
    <t xml:space="preserve">Montant déclaré </t>
  </si>
  <si>
    <r>
      <t xml:space="preserve">Contreparties nationales sollicitées
</t>
    </r>
    <r>
      <rPr>
        <i/>
        <sz val="8"/>
        <color indexed="9"/>
        <rFont val="Arial"/>
        <family val="2"/>
      </rPr>
      <t>Participations Etat et Région sollicitées, déduites des financements publics déjà obtenus</t>
    </r>
  </si>
  <si>
    <r>
      <t xml:space="preserve">Date de l'obtention
</t>
    </r>
    <r>
      <rPr>
        <sz val="7"/>
        <color indexed="9"/>
        <rFont val="Arial"/>
        <family val="2"/>
      </rPr>
      <t>(si l'aide est en cours, date de la demande)
Format JJ/MM/AA</t>
    </r>
  </si>
  <si>
    <t xml:space="preserve">Indicateurs de résultats </t>
  </si>
  <si>
    <t>Valeur cible 
en fin d'opération</t>
  </si>
  <si>
    <t>Contributions en nature "Bénévolat"</t>
  </si>
  <si>
    <t xml:space="preserve">Description de la contribution </t>
  </si>
  <si>
    <t xml:space="preserve">Temps de travail sur l'opération </t>
  </si>
  <si>
    <t xml:space="preserve">Unité </t>
  </si>
  <si>
    <t xml:space="preserve">Coût unitaire </t>
  </si>
  <si>
    <t>Nature du travail (ex: animation, gestion…)</t>
  </si>
  <si>
    <t>Temps prévu pour une contribution donnée (nombre de jours ou nombre d'heures)</t>
  </si>
  <si>
    <t>Unité à associer au temps de travail (jours ou heures)</t>
  </si>
  <si>
    <t>Montant unitaire de la valeur de contribution
(€/h ou €/j)</t>
  </si>
  <si>
    <t>Montant de la contribution 
(temps de travail x coût unitaire)</t>
  </si>
  <si>
    <t>Contributions en nature "Biens et services"</t>
  </si>
  <si>
    <t>Type de bien (salle, terrain, mobiliers,…) ou de service (activité professionnelle…)</t>
  </si>
  <si>
    <t xml:space="preserve">Quantité de la contribution </t>
  </si>
  <si>
    <t>Unité à associer à la quantité (ex: jours, heures)</t>
  </si>
  <si>
    <t>Montant de la contribution</t>
  </si>
  <si>
    <t>Recettes générées par l'opération au cours de sa mise en œuvre</t>
  </si>
  <si>
    <t>Recettes à déduire lorsque le montant total des dépenses éligibles est supérieur à 50 000 €</t>
  </si>
  <si>
    <t xml:space="preserve">Descriptif de la recette </t>
  </si>
  <si>
    <t xml:space="preserve">Nature ou type de recette </t>
  </si>
  <si>
    <t>Pièce prouvant l'existence d'une recette</t>
  </si>
  <si>
    <t xml:space="preserve">Montant HT de la recette </t>
  </si>
  <si>
    <t>Recettes générées par l'opération après son achèvement</t>
  </si>
  <si>
    <t>Recettes à déduire lorsque le montant total des dépenses éligibles est supérieur à 1 000 000 €</t>
  </si>
  <si>
    <r>
      <t>Frais de personnels directement liés à l'opération</t>
    </r>
    <r>
      <rPr>
        <sz val="12"/>
        <rFont val="Arial"/>
        <family val="2"/>
      </rPr>
      <t xml:space="preserve"> (dépenses de rémunération sur coût horaire)</t>
    </r>
  </si>
  <si>
    <r>
      <t>Dépenses indirectes liées à l'opération</t>
    </r>
    <r>
      <rPr>
        <sz val="12"/>
        <rFont val="Arial"/>
        <family val="2"/>
      </rPr>
      <t xml:space="preserve"> (dépenses déterminées sur une base forfaitaire proratisée)</t>
    </r>
    <r>
      <rPr>
        <b/>
        <sz val="12"/>
        <rFont val="Arial"/>
        <family val="2"/>
      </rPr>
      <t xml:space="preserve">
</t>
    </r>
  </si>
  <si>
    <r>
      <t>Frais de restauration et d'hébergement</t>
    </r>
    <r>
      <rPr>
        <sz val="12"/>
        <rFont val="Arial"/>
        <family val="2"/>
      </rPr>
      <t xml:space="preserve"> (sur une base forfaitaire)  </t>
    </r>
  </si>
  <si>
    <r>
      <t>Frais de déplacement</t>
    </r>
    <r>
      <rPr>
        <sz val="12"/>
        <rFont val="Arial"/>
        <family val="2"/>
      </rPr>
      <t xml:space="preserve"> (sur barème)  </t>
    </r>
  </si>
  <si>
    <t>Montant unitaire associé - voir notice</t>
  </si>
  <si>
    <t>Valeur forfait</t>
  </si>
  <si>
    <t>Déplacement en voiture</t>
  </si>
  <si>
    <t>Si vous récupérez totalement la TVA sur cette dépense.</t>
  </si>
  <si>
    <t>Temps de travail prévu sur l'intervention 
(nombre d'heures) - voir notice</t>
  </si>
  <si>
    <t xml:space="preserve">Si vous ne récupérez pas  la TVA sur cette dépense ou si vous la récupérez partiellement </t>
  </si>
  <si>
    <r>
      <t xml:space="preserve">Montant présenté TVA
</t>
    </r>
    <r>
      <rPr>
        <sz val="10"/>
        <color indexed="9"/>
        <rFont val="Arial"/>
        <family val="2"/>
      </rPr>
      <t>(TVA non récupérée)</t>
    </r>
  </si>
  <si>
    <t>Montant présenté HT</t>
  </si>
  <si>
    <t xml:space="preserve">Montant présenté HT </t>
  </si>
  <si>
    <t>Montant HT présenté</t>
  </si>
  <si>
    <t>Description du trajet</t>
  </si>
  <si>
    <t>Nombre de trajets</t>
  </si>
  <si>
    <t>Information permettant d'identifier le justificatif: devis, capture écran d'un site de commande de vol/SNCF</t>
  </si>
  <si>
    <t>Si vous récupérez totalement la TVA sur cette dépense</t>
  </si>
  <si>
    <t>Montant de la dépense selon le forfait</t>
  </si>
  <si>
    <t>Montant unitaire de la valeur de contribution</t>
  </si>
  <si>
    <t>Montant unitaire associé au barème - voir notice</t>
  </si>
  <si>
    <t>Nombre de kilomètres par trajet</t>
  </si>
  <si>
    <t>Distance parcourue</t>
  </si>
  <si>
    <t>ANNEXE 2 : Ressources prévisionnelles</t>
  </si>
  <si>
    <t>Si vous avez obtenu des prêts supérieurs aux ressources privées nécessaires, ne renseignez que leur part permettant de présenter  les ressources privées et publiques en équilibre.</t>
  </si>
  <si>
    <t>Montant total obtenu :</t>
  </si>
  <si>
    <t>Montant total retenu pour le plan de financement :</t>
  </si>
  <si>
    <t>PARTICIPATION SOLLICITEE DE L'ETAT  :</t>
  </si>
  <si>
    <t>PARTICIPATION SOLLICITEE DE LA REGION :</t>
  </si>
  <si>
    <t>AIDES FEAMP SOLLICITEES</t>
  </si>
  <si>
    <t>Part dans les financements publics nationaux</t>
  </si>
  <si>
    <t>SYNTHESE DES RESSOURCES PREVISIONNELLES DE L'OPERATION</t>
  </si>
  <si>
    <t>Total ressources privées présentées*</t>
  </si>
  <si>
    <t>autofinancement :</t>
  </si>
  <si>
    <t>autres apports privés :</t>
  </si>
  <si>
    <t>Etat :</t>
  </si>
  <si>
    <t>région :</t>
  </si>
  <si>
    <t>autres financeurs publics nationaux :</t>
  </si>
  <si>
    <t>FEAMP :</t>
  </si>
  <si>
    <t>* Si vous avez obtenus des prêts financiers supérieurs aux apports privés nécessaires, seule est retenue la part utile pour respecter l'équilibre entre les aides publiques et les apports privés.</t>
  </si>
  <si>
    <t>apports en nature :</t>
  </si>
  <si>
    <r>
      <t>AUTRES FINANCEURS PUBLICS</t>
    </r>
    <r>
      <rPr>
        <b/>
        <sz val="12"/>
        <color indexed="55"/>
        <rFont val="Arial"/>
        <family val="2"/>
      </rPr>
      <t xml:space="preserve"> </t>
    </r>
    <r>
      <rPr>
        <i/>
        <sz val="11"/>
        <color indexed="55"/>
        <rFont val="Arial"/>
        <family val="2"/>
      </rPr>
      <t>(à renseigner dans le cas où d'autres financements ont déjà été demandés et/ou obtenus)</t>
    </r>
  </si>
  <si>
    <t>AUTRES APPORTS PRIVES</t>
  </si>
  <si>
    <t>Part Etat :</t>
  </si>
  <si>
    <t>Part Région :</t>
  </si>
  <si>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</si>
  <si>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</si>
  <si>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</si>
  <si>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</si>
  <si>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</si>
  <si>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</si>
  <si>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</si>
  <si>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</si>
  <si>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</si>
  <si>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</si>
  <si>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</si>
  <si>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</si>
  <si>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</si>
  <si>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</si>
  <si>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</si>
  <si>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 xml:space="preserve">Dans l'annexe 1, vous pouvez, au besoin, rajouter des lignes en cliquant sur les boutons situés à gauches des tableaux. </t>
  </si>
  <si>
    <t xml:space="preserve">Afin de pouvoir utiliser cette option, il vous faut activer les macros dans le document. </t>
  </si>
  <si>
    <t>Nom de l'intervenant</t>
  </si>
  <si>
    <t>Ce fichier regroupe les annexes techniques du formulaire de demande FEAMP pour la mesure n°80.1.a - PMI (surveillance maritime intégrée - CISE)</t>
  </si>
  <si>
    <t>Mesure n°80.1.a - PMI (surveillance maritime intégrée - CISE)</t>
  </si>
  <si>
    <t>%</t>
  </si>
  <si>
    <t>Type d'opération</t>
  </si>
  <si>
    <t>Contribution à la surveillance maritime intégrée</t>
  </si>
  <si>
    <t>Contribution au CISE</t>
  </si>
  <si>
    <t>Veuillez renseigner l'ensemble des aides publiques obtenues relatives à toutes opérations liées à la surveillance maritime intégrée</t>
  </si>
  <si>
    <t>AUTRES PARTICIPATIONS SOLLICITEES :</t>
  </si>
  <si>
    <t>Part "autres" :</t>
  </si>
  <si>
    <t>Selon le poste de dépense : nombre de repas, de nuitées, ou de jours</t>
  </si>
  <si>
    <t>CETTE FEUILLE RECAPITULATIVE EST RESERVEE A L'USAGE DU SERVICE INSTRUCTEUR DU DOSSIER</t>
  </si>
  <si>
    <t>I. Budget consolidé de l'opération</t>
  </si>
  <si>
    <t xml:space="preserve">Ces deux tableaux récapitulent les informations des annexes 1 et 2. Ils correspondent aux tableaux figurant dans le fiche de programmation de l'opération et dans la convention d'attribution de l'aide FEAMP. </t>
  </si>
  <si>
    <t xml:space="preserve">Dépenses prévisionnelles de l’opération </t>
  </si>
  <si>
    <t>Postes de dépenses</t>
  </si>
  <si>
    <t>Montant en HT - TTC</t>
  </si>
  <si>
    <t xml:space="preserve">Dépenses d’investissement et de services </t>
  </si>
  <si>
    <t>Dépenses de personnels (rémunération)</t>
  </si>
  <si>
    <t xml:space="preserve">Dépenses indirectes liées à l’opération </t>
  </si>
  <si>
    <t>Dépenses de restauration, hébergement, déplacements (forfait)</t>
  </si>
  <si>
    <t>Dépenses de déplacement (barème)</t>
  </si>
  <si>
    <t>Dépenses de déplacement (frais réel)</t>
  </si>
  <si>
    <t>Contributions en nature (bénévolat)</t>
  </si>
  <si>
    <t>Contribution en nature (biens et services)</t>
  </si>
  <si>
    <t>TOTAL des dépenses :</t>
  </si>
  <si>
    <t>Recettes générées par l’opération  :</t>
  </si>
  <si>
    <t>Ressources de l’opération</t>
  </si>
  <si>
    <t>Financeurs</t>
  </si>
  <si>
    <t>Montant de l’aide</t>
  </si>
  <si>
    <t xml:space="preserve">FEAMP </t>
  </si>
  <si>
    <t>Etat</t>
  </si>
  <si>
    <t>Région</t>
  </si>
  <si>
    <t>Autres financeurs publics adhérant à l'instruction unique</t>
  </si>
  <si>
    <t>Autres financeurs publics</t>
  </si>
  <si>
    <t>Total des aides publiques</t>
  </si>
  <si>
    <t xml:space="preserve">TOTAL ressources de l’opération </t>
  </si>
  <si>
    <t>II. Récapitulatif par types de dépenses OSIRIS</t>
  </si>
  <si>
    <t>1. Dépenses sur devis (investissement et services)</t>
  </si>
  <si>
    <t>N°</t>
  </si>
  <si>
    <t>Description dépense</t>
  </si>
  <si>
    <t>Fournisseur</t>
  </si>
  <si>
    <t>Poste</t>
  </si>
  <si>
    <t>Qté</t>
  </si>
  <si>
    <t>Montant présenté TVA</t>
  </si>
  <si>
    <t>2. Dépenses de rémunération sur coût unitaire</t>
  </si>
  <si>
    <t>Nom intervenant</t>
  </si>
  <si>
    <t>Qualification intervenant</t>
  </si>
  <si>
    <t>Coût unitaire</t>
  </si>
  <si>
    <t xml:space="preserve">Frais de personnel </t>
  </si>
  <si>
    <t>heures</t>
  </si>
  <si>
    <t>3. Dépenses sur frais réels (frais de déplacements)</t>
  </si>
  <si>
    <t>Nom de l'agent</t>
  </si>
  <si>
    <t>Id. justificatif</t>
  </si>
  <si>
    <t>Frais de déplacement sur frais réels</t>
  </si>
  <si>
    <t>Montant forfait</t>
  </si>
  <si>
    <t>0</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</si>
  <si>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</si>
  <si>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</si>
  <si>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</si>
  <si>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</si>
  <si>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</si>
  <si>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</si>
  <si>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</si>
  <si>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</si>
  <si>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</si>
  <si>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</si>
  <si>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</si>
  <si>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</si>
  <si>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</si>
  <si>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</si>
  <si>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</si>
  <si>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</si>
  <si>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</si>
  <si>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</si>
  <si>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</si>
  <si>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</si>
  <si>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</si>
  <si>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</si>
  <si>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</si>
  <si>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</si>
  <si>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</si>
  <si>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</si>
  <si>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</si>
  <si>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</si>
  <si>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</si>
  <si>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</si>
  <si>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</si>
  <si>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</si>
  <si>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</si>
  <si>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</si>
  <si>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</si>
  <si>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</si>
  <si>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Desc. Interv.</t>
  </si>
  <si>
    <t>Code barème</t>
  </si>
  <si>
    <t>Qté interv.</t>
  </si>
  <si>
    <t>Nb. Interv.</t>
  </si>
  <si>
    <t>valeur barème</t>
  </si>
  <si>
    <t>7. Contribution en nature de type bénévolat</t>
  </si>
  <si>
    <t>Description contribution</t>
  </si>
  <si>
    <t>Qualif intervenant</t>
  </si>
  <si>
    <t>Temps de travail sur l'op</t>
  </si>
  <si>
    <t>Contributions nature</t>
  </si>
  <si>
    <t>8. Contribution en nature de type biens et services</t>
  </si>
  <si>
    <t>9. Recettes</t>
  </si>
  <si>
    <t>Description recette</t>
  </si>
  <si>
    <t>1</t>
  </si>
  <si>
    <t>2</t>
  </si>
  <si>
    <t>3</t>
  </si>
  <si>
    <t>='ANXE-1-DEPENSES PREVI'!D275</t>
  </si>
  <si>
    <t>='ANXE-1-DEPENSES PREVI'!D276</t>
  </si>
  <si>
    <t>='ANXE-1-DEPENSES PREVI'!D277</t>
  </si>
  <si>
    <t>='ANXE-1-DEPENSES PREVI'!D278</t>
  </si>
  <si>
    <t>='ANXE-1-DEPENSES PREVI'!D279</t>
  </si>
  <si>
    <t>='ANXE-1-DEPENSES PREVI'!D280</t>
  </si>
  <si>
    <t>='ANXE-1-DEPENSES PREVI'!D281</t>
  </si>
  <si>
    <t>='ANXE-1-DEPENSES PREVI'!D282</t>
  </si>
  <si>
    <t>='ANXE-1-DEPENSES PREVI'!D283</t>
  </si>
  <si>
    <t>='ANXE-1-DEPENSES PREVI'!D284</t>
  </si>
  <si>
    <t>='ANXE-1-DEPENSES PREVI'!D285</t>
  </si>
  <si>
    <t>='ANXE-1-DEPENSES PREVI'!D286</t>
  </si>
  <si>
    <t>='ANXE-1-DEPENSES PREVI'!D287</t>
  </si>
  <si>
    <t>='ANXE-1-DEPENSES PREVI'!D288</t>
  </si>
  <si>
    <t>='ANXE-1-DEPENSES PREVI'!D289</t>
  </si>
  <si>
    <t>='ANXE-1-DEPENSES PREVI'!D290</t>
  </si>
  <si>
    <t>='ANXE-1-DEPENSES PREVI'!D291</t>
  </si>
  <si>
    <t>='ANXE-1-DEPENSES PREVI'!D292</t>
  </si>
  <si>
    <t>='ANXE-1-DEPENSES PREVI'!D293</t>
  </si>
  <si>
    <t>='ANXE-1-DEPENSES PREVI'!D294</t>
  </si>
  <si>
    <r>
      <t xml:space="preserve">Parts du poste 
</t>
    </r>
    <r>
      <rPr>
        <i/>
        <sz val="8"/>
        <rFont val="Arial"/>
        <family val="2"/>
      </rPr>
      <t>(montant du poste / montant total des dépenses)</t>
    </r>
  </si>
  <si>
    <r>
      <t xml:space="preserve">Taux de cofinancement 
</t>
    </r>
    <r>
      <rPr>
        <i/>
        <sz val="8"/>
        <rFont val="Arial"/>
        <family val="2"/>
      </rPr>
      <t>(proportion du financeur sur le total des aides publiques)</t>
    </r>
  </si>
  <si>
    <r>
      <t xml:space="preserve">Autres financements </t>
    </r>
    <r>
      <rPr>
        <i/>
        <sz val="8"/>
        <color indexed="8"/>
        <rFont val="Arial"/>
        <family val="2"/>
      </rPr>
      <t>(Ressources privées/Autofinancement) :</t>
    </r>
  </si>
  <si>
    <r>
      <t xml:space="preserve">L'ensemble de ces tableaux peuvent être importés dans le système OSIRIS lors de la saisie du dossier. Les lignes grisées de chaque tableau doivent être copiées puis collées dans un nouveau fichier dédié, enregistré puis importé dans le système d'information lors de l'étape correspondante. </t>
    </r>
    <r>
      <rPr>
        <b/>
        <sz val="12"/>
        <color indexed="23"/>
        <rFont val="Arial"/>
        <family val="2"/>
      </rPr>
      <t xml:space="preserve">Les cases sont issues de formules de copie des valeurs renseignées en annexe 1. Vous ne devez coller dans le fichier cible que les valeurs, en sélectionnant, dans les options de collage "valeurs uniquement".
</t>
    </r>
    <r>
      <rPr>
        <sz val="12"/>
        <color indexed="23"/>
        <rFont val="Arial"/>
        <family val="2"/>
      </rPr>
      <t>Les dépenses sur barème (déplacement en voiture) et proratisées (dépenses indirectes) doivent être saisies manuellement dans OSIRIS.</t>
    </r>
  </si>
  <si>
    <r>
      <t xml:space="preserve">4. Dépenses proratisées (coûts indirects) : </t>
    </r>
    <r>
      <rPr>
        <sz val="12"/>
        <color indexed="10"/>
        <rFont val="Arial"/>
        <family val="2"/>
      </rPr>
      <t>ces dépenses doivent être saisies manuellement dans OSIRIS</t>
    </r>
  </si>
  <si>
    <r>
      <t xml:space="preserve">5. Dépenses forfaitaires : </t>
    </r>
    <r>
      <rPr>
        <b/>
        <sz val="10"/>
        <color indexed="10"/>
        <rFont val="Arial"/>
        <family val="2"/>
      </rPr>
      <t>pour les frais d'hébergement, préciser "Frais d'hébergement métropole sur barème" ou "Frais d'hébergement outre-mer sur barème"</t>
    </r>
  </si>
  <si>
    <r>
      <t>6. Dépenses sur barème</t>
    </r>
    <r>
      <rPr>
        <b/>
        <sz val="12"/>
        <color indexed="10"/>
        <rFont val="Arial"/>
        <family val="2"/>
      </rPr>
      <t xml:space="preserve"> </t>
    </r>
    <r>
      <rPr>
        <sz val="12"/>
        <color indexed="10"/>
        <rFont val="Arial"/>
        <family val="2"/>
      </rPr>
      <t>: ces dépenses doivent être saisies manuellement dans OSIRIS</t>
    </r>
  </si>
  <si>
    <t>Version bêta</t>
  </si>
  <si>
    <t>Le demandeur est un opérateur public</t>
  </si>
  <si>
    <t>Le demandeur est un opérateur privé</t>
  </si>
  <si>
    <t>Le demandeur est un opérateur privé et l'opération est indispensable à sa contrôlabilité du bénficiaire dans le cadre de l'article 80.1.a du règlement FEAMP</t>
  </si>
  <si>
    <t>version 1.2 - août 2017</t>
  </si>
  <si>
    <t>Ces dépenses sont calculées sur la base des barèmes de la fonction publique</t>
  </si>
  <si>
    <t>Km²</t>
  </si>
  <si>
    <r>
      <t xml:space="preserve">6.1 - </t>
    </r>
    <r>
      <rPr>
        <sz val="11"/>
        <color indexed="8"/>
        <rFont val="Arial"/>
        <family val="2"/>
      </rPr>
      <t>Renforcement de l’environnement commun de partage de l’information (CISE) pour la surveillance du domaine maritime de l’UE</t>
    </r>
  </si>
  <si>
    <r>
      <t>6.2.a -</t>
    </r>
    <r>
      <rPr>
        <sz val="11"/>
        <rFont val="Arial"/>
        <family val="2"/>
      </rPr>
      <t xml:space="preserve"> Variation dans la couverture des zones Natura 2000 désignées en vertu des directives «Oiseaux» et «Habitats»</t>
    </r>
  </si>
  <si>
    <r>
      <t>6.2.b -</t>
    </r>
    <r>
      <rPr>
        <sz val="11"/>
        <rFont val="Arial"/>
        <family val="2"/>
      </rPr>
      <t xml:space="preserve"> Variation dans la couverture des autres mesures de protection spatiales en vertu de l’article 13, paragraphe 4, de la directive 2008/56/CE</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</si>
</sst>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40C]dddd\ d\ mmmm\ yyyy"/>
    <numFmt numFmtId="166" formatCode="&quot;Vrai&quot;;&quot;Vrai&quot;;&quot;Faux&quot;"/>
    <numFmt numFmtId="167" formatCode="&quot;Actif&quot;;&quot;Actif&quot;;&quot;Inactif&quot;"/>
    <numFmt numFmtId="168" formatCode="[$€-2]\ #,##0.00_);[Red]\([$€-2]\ #,##0.00\)"/>
    <numFmt numFmtId="169" formatCode="#,##0.00\ &quot;€&quot;"/>
    <numFmt numFmtId="170" formatCode="#,##0.00\ _€"/>
    <numFmt numFmtId="171" formatCode="_-* #,##0.00\ [$€-40C]_-;\-* #,##0.00\ [$€-40C]_-;_-* &quot;-&quot;??\ [$€-40C]_-;_-@_-"/>
    <numFmt numFmtId="172" formatCode="0.0%"/>
    <numFmt numFmtId="173" formatCode="_-* #,##0.000\ [$€-40C]_-;\-* #,##0.000\ [$€-40C]_-;_-* &quot;-&quot;??\ [$€-40C]_-;_-@_-"/>
    <numFmt numFmtId="174" formatCode="0.0"/>
    <numFmt numFmtId="175" formatCode="#,##0.0"/>
    <numFmt numFmtId="176" formatCode="#,##0\ &quot;€&quot;"/>
    <numFmt numFmtId="177" formatCode="#,##0\ [$€-40C];\-#,##0\ [$€-40C]"/>
    <numFmt numFmtId="178" formatCode="00000"/>
    <numFmt numFmtId="179" formatCode="0&quot; h&quot;"/>
    <numFmt numFmtId="180" formatCode="#,##0.00\ [$€-40C];\-#,##0.00\ [$€-40C]"/>
    <numFmt numFmtId="181" formatCode="dd/mm/yy;@"/>
    <numFmt numFmtId="182" formatCode="0\ &quot;€&quot;"/>
    <numFmt numFmtId="183" formatCode="0.00\ &quot;€&quot;"/>
    <numFmt numFmtId="184" formatCode="\ * #,##0.00\ [$€-40C]\ ;\-* #,##0.00\ [$€-40C]\ ;\ * \-#\ [$€-40C]\ ;@\ "/>
    <numFmt numFmtId="185" formatCode="#,##0.00&quot; €&quot;"/>
    <numFmt numFmtId="186" formatCode="0&quot; jour(s)&quot;"/>
    <numFmt numFmtId="187" formatCode="0&quot; K€&quot;"/>
    <numFmt numFmtId="188" formatCode="0.00&quot; K€&quot;"/>
    <numFmt numFmtId="189" formatCode="0&quot; t&quot;"/>
    <numFmt numFmtId="190" formatCode="0&quot; Km&quot;"/>
    <numFmt numFmtId="191" formatCode="0&quot; €/Km&quot;"/>
    <numFmt numFmtId="192" formatCode="_-* #,##0.00\ _€_-;\-* #,##0.00\ _€_-;_-* \-??\ _€_-;_-@_-"/>
    <numFmt numFmtId="193" formatCode="_-* #,##0.00\ [$€-40C]_-;\-* #,##0.00\ [$€-40C]_-;_-* \-??\ [$€-40C]_-;_-@_-"/>
    <numFmt numFmtId="194" formatCode="0.00&quot; €&quot;"/>
    <numFmt numFmtId="195" formatCode="0&quot; L&quot;"/>
    <numFmt numFmtId="196" formatCode="0&quot; L/€&quot;"/>
    <numFmt numFmtId="197" formatCode="_-* #,##0\ &quot;€&quot;_-;\-* #,##0\ &quot;€&quot;_-;_-* &quot;-&quot;??\ &quot;€&quot;_-;_-@_-"/>
    <numFmt numFmtId="198" formatCode="0&quot; ETP&quot;"/>
    <numFmt numFmtId="199" formatCode="0&quot; K€/ETP&quot;"/>
    <numFmt numFmtId="200" formatCode="0&quot; ans&quot;"/>
    <numFmt numFmtId="201" formatCode="0&quot; m&quot;"/>
    <numFmt numFmtId="202" formatCode="0&quot; Kg&quot;"/>
    <numFmt numFmtId="203" formatCode="0&quot; L/Kg&quot;"/>
    <numFmt numFmtId="204" formatCode="0&quot; L/h&quot;"/>
    <numFmt numFmtId="205" formatCode="0&quot; L/an&quot;"/>
    <numFmt numFmtId="206" formatCode="0.00&quot; h&quot;"/>
    <numFmt numFmtId="207" formatCode="_-* #,##0.00\ _€_-;\-* #,##0.00\ _€_-;_-* &quot;-&quot;&quot;?&quot;&quot;?&quot;\ _€_-;_-@_-"/>
    <numFmt numFmtId="208" formatCode="_-* #,##0.00\ &quot;€&quot;_-;\-* #,##0.00\ &quot;€&quot;_-;_-* &quot;-&quot;&quot;?&quot;&quot;?&quot;\ &quot;€&quot;_-;_-@_-"/>
    <numFmt numFmtId="209" formatCode="_(* #,##0.00_);_(* \(#,##0.00\);_(* &quot;-&quot;??_);_(@_)"/>
    <numFmt numFmtId="210" formatCode="_(&quot;€&quot;* #,##0.00_);_(&quot;€&quot;* \(#,##0.00\);_(&quot;€&quot;* &quot;-&quot;??_);_(@_)"/>
    <numFmt numFmtId="211" formatCode="0.00&quot; %&quot;"/>
    <numFmt numFmtId="212" formatCode="0&quot; km²&quot;"/>
  </numFmts>
  <fonts count="105">
    <font>
      <sz val="11"/>
      <color indexed="8"/>
      <name val="Calibri"/>
      <family val="2"/>
    </font>
    <font>
      <sz val="10"/>
      <name val="Arial"/>
      <family val="2"/>
    </font>
    <font>
      <sz val="11"/>
      <color indexed="10"/>
      <name val="Calibri"/>
      <family val="2"/>
    </font>
    <font>
      <sz val="8"/>
      <name val="Calibri"/>
      <family val="2"/>
    </font>
    <font>
      <sz val="10"/>
      <color indexed="8"/>
      <name val="Arial"/>
      <family val="2"/>
    </font>
    <font>
      <b/>
      <sz val="14"/>
      <color indexed="49"/>
      <name val="Arial"/>
      <family val="2"/>
    </font>
    <font>
      <sz val="11"/>
      <color indexed="8"/>
      <name val="Arial"/>
      <family val="2"/>
    </font>
    <font>
      <b/>
      <sz val="10"/>
      <color indexed="9"/>
      <name val="Arial"/>
      <family val="2"/>
    </font>
    <font>
      <sz val="11"/>
      <name val="Calibri"/>
      <family val="2"/>
    </font>
    <font>
      <b/>
      <sz val="10"/>
      <name val="Arial"/>
      <family val="2"/>
    </font>
    <font>
      <b/>
      <sz val="11"/>
      <color indexed="10"/>
      <name val="Calibri"/>
      <family val="2"/>
    </font>
    <font>
      <sz val="12"/>
      <name val="Arial"/>
      <family val="2"/>
    </font>
    <font>
      <b/>
      <sz val="14"/>
      <name val="Arial"/>
      <family val="2"/>
    </font>
    <font>
      <b/>
      <sz val="12"/>
      <name val="Arial"/>
      <family val="2"/>
    </font>
    <font>
      <sz val="11"/>
      <name val="Arial"/>
      <family val="2"/>
    </font>
    <font>
      <i/>
      <sz val="11"/>
      <name val="Arial"/>
      <family val="2"/>
    </font>
    <font>
      <i/>
      <sz val="10"/>
      <name val="Arial"/>
      <family val="2"/>
    </font>
    <font>
      <u val="single"/>
      <sz val="10"/>
      <name val="Arial"/>
      <family val="2"/>
    </font>
    <font>
      <sz val="7"/>
      <color indexed="9"/>
      <name val="Arial"/>
      <family val="2"/>
    </font>
    <font>
      <b/>
      <sz val="24"/>
      <color indexed="49"/>
      <name val="Arial"/>
      <family val="2"/>
    </font>
    <font>
      <sz val="11"/>
      <color indexed="49"/>
      <name val="Calibri"/>
      <family val="2"/>
    </font>
    <font>
      <b/>
      <sz val="20"/>
      <color indexed="49"/>
      <name val="Arial"/>
      <family val="2"/>
    </font>
    <font>
      <b/>
      <sz val="12"/>
      <color indexed="9"/>
      <name val="Arial"/>
      <family val="2"/>
    </font>
    <font>
      <b/>
      <sz val="11"/>
      <color indexed="9"/>
      <name val="Arial"/>
      <family val="2"/>
    </font>
    <font>
      <sz val="10"/>
      <name val="Calibri"/>
      <family val="2"/>
    </font>
    <font>
      <b/>
      <sz val="11"/>
      <name val="Arial"/>
      <family val="2"/>
    </font>
    <font>
      <sz val="10"/>
      <color indexed="9"/>
      <name val="Arial"/>
      <family val="2"/>
    </font>
    <font>
      <u val="single"/>
      <sz val="16"/>
      <color indexed="10"/>
      <name val="Arial"/>
      <family val="2"/>
    </font>
    <font>
      <b/>
      <sz val="16"/>
      <name val="Arial"/>
      <family val="2"/>
    </font>
    <font>
      <sz val="16"/>
      <name val="Calibri"/>
      <family val="2"/>
    </font>
    <font>
      <u val="single"/>
      <sz val="16"/>
      <color indexed="49"/>
      <name val="Arial"/>
      <family val="2"/>
    </font>
    <font>
      <sz val="11"/>
      <color indexed="9"/>
      <name val="Arial"/>
      <family val="2"/>
    </font>
    <font>
      <i/>
      <sz val="8"/>
      <color indexed="9"/>
      <name val="Arial"/>
      <family val="2"/>
    </font>
    <font>
      <sz val="11"/>
      <color indexed="17"/>
      <name val="Calibri"/>
      <family val="2"/>
    </font>
    <font>
      <b/>
      <sz val="11"/>
      <color indexed="8"/>
      <name val="Calibri"/>
      <family val="2"/>
    </font>
    <font>
      <b/>
      <sz val="14"/>
      <color indexed="21"/>
      <name val="Arial"/>
      <family val="2"/>
    </font>
    <font>
      <sz val="12"/>
      <color indexed="17"/>
      <name val="Arial"/>
      <family val="2"/>
    </font>
    <font>
      <sz val="11"/>
      <color indexed="17"/>
      <name val="Arial"/>
      <family val="2"/>
    </font>
    <font>
      <b/>
      <sz val="9"/>
      <color indexed="60"/>
      <name val="Arial"/>
      <family val="2"/>
    </font>
    <font>
      <i/>
      <sz val="11"/>
      <color indexed="23"/>
      <name val="Arial"/>
      <family val="2"/>
    </font>
    <font>
      <b/>
      <sz val="12"/>
      <color indexed="55"/>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color indexed="10"/>
      <name val="Arial"/>
      <family val="2"/>
    </font>
    <font>
      <b/>
      <u val="single"/>
      <sz val="9"/>
      <color indexed="10"/>
      <name val="Arial"/>
      <family val="2"/>
    </font>
    <font>
      <b/>
      <sz val="12"/>
      <color indexed="10"/>
      <name val="Arial"/>
      <family val="2"/>
    </font>
    <font>
      <sz val="12"/>
      <color indexed="10"/>
      <name val="Arial"/>
      <family val="2"/>
    </font>
    <font>
      <sz val="12"/>
      <color indexed="10"/>
      <name val="Calibri"/>
      <family val="2"/>
    </font>
    <font>
      <b/>
      <sz val="11"/>
      <color indexed="10"/>
      <name val="Arial"/>
      <family val="2"/>
    </font>
    <font>
      <i/>
      <sz val="9"/>
      <color indexed="23"/>
      <name val="Arial"/>
      <family val="2"/>
    </font>
    <font>
      <b/>
      <sz val="10"/>
      <color indexed="10"/>
      <name val="Arial"/>
      <family val="2"/>
    </font>
    <font>
      <i/>
      <sz val="11"/>
      <color indexed="55"/>
      <name val="Arial"/>
      <family val="2"/>
    </font>
    <font>
      <sz val="8"/>
      <color indexed="9"/>
      <name val="Arial"/>
      <family val="2"/>
    </font>
    <font>
      <b/>
      <sz val="10"/>
      <color indexed="8"/>
      <name val="Arial"/>
      <family val="2"/>
    </font>
    <font>
      <b/>
      <sz val="14"/>
      <color indexed="10"/>
      <name val="Arial"/>
      <family val="2"/>
    </font>
    <font>
      <i/>
      <sz val="12"/>
      <color indexed="49"/>
      <name val="Arial"/>
      <family val="2"/>
    </font>
    <font>
      <b/>
      <i/>
      <u val="single"/>
      <sz val="12"/>
      <color indexed="49"/>
      <name val="Arial"/>
      <family val="2"/>
    </font>
    <font>
      <sz val="10"/>
      <name val="Courier New"/>
      <family val="3"/>
    </font>
    <font>
      <sz val="10"/>
      <color indexed="17"/>
      <name val="Arial"/>
      <family val="2"/>
    </font>
    <font>
      <sz val="10"/>
      <color indexed="55"/>
      <name val="Arial"/>
      <family val="2"/>
    </font>
    <font>
      <b/>
      <i/>
      <sz val="11"/>
      <color indexed="23"/>
      <name val="Arial"/>
      <family val="2"/>
    </font>
    <font>
      <sz val="11"/>
      <color indexed="55"/>
      <name val="Arial"/>
      <family val="2"/>
    </font>
    <font>
      <i/>
      <sz val="11"/>
      <color indexed="8"/>
      <name val="Arial"/>
      <family val="2"/>
    </font>
    <font>
      <b/>
      <sz val="11"/>
      <color indexed="17"/>
      <name val="Arial"/>
      <family val="2"/>
    </font>
    <font>
      <b/>
      <u val="single"/>
      <sz val="12"/>
      <color indexed="49"/>
      <name val="Arial"/>
      <family val="2"/>
    </font>
    <font>
      <b/>
      <u val="single"/>
      <sz val="12"/>
      <name val="Arial"/>
      <family val="2"/>
    </font>
    <font>
      <b/>
      <sz val="10"/>
      <color indexed="23"/>
      <name val="Arial"/>
      <family val="2"/>
    </font>
    <font>
      <i/>
      <sz val="9"/>
      <color indexed="10"/>
      <name val="Arial"/>
      <family val="2"/>
    </font>
    <font>
      <sz val="9"/>
      <color indexed="8"/>
      <name val="Arial"/>
      <family val="2"/>
    </font>
    <font>
      <sz val="8"/>
      <color indexed="60"/>
      <name val="Arial"/>
      <family val="2"/>
    </font>
    <font>
      <b/>
      <sz val="18"/>
      <color indexed="56"/>
      <name val="Cambria"/>
      <family val="2"/>
    </font>
    <font>
      <sz val="10"/>
      <color indexed="21"/>
      <name val="Arial"/>
      <family val="2"/>
    </font>
    <font>
      <sz val="20"/>
      <color indexed="16"/>
      <name val="Calibri"/>
      <family val="2"/>
    </font>
    <font>
      <b/>
      <sz val="14"/>
      <color indexed="8"/>
      <name val="Arial"/>
      <family val="2"/>
    </font>
    <font>
      <sz val="12"/>
      <color indexed="23"/>
      <name val="Arial"/>
      <family val="2"/>
    </font>
    <font>
      <b/>
      <i/>
      <u val="single"/>
      <sz val="10"/>
      <color indexed="8"/>
      <name val="Arial"/>
      <family val="2"/>
    </font>
    <font>
      <i/>
      <sz val="11"/>
      <color indexed="8"/>
      <name val="Calibri"/>
      <family val="2"/>
    </font>
    <font>
      <b/>
      <sz val="9"/>
      <name val="Arial"/>
      <family val="2"/>
    </font>
    <font>
      <sz val="9"/>
      <name val="Calibri"/>
      <family val="2"/>
    </font>
    <font>
      <b/>
      <sz val="9"/>
      <color indexed="8"/>
      <name val="Arial"/>
      <family val="2"/>
    </font>
    <font>
      <i/>
      <sz val="8"/>
      <name val="Arial"/>
      <family val="2"/>
    </font>
    <font>
      <i/>
      <sz val="8"/>
      <color indexed="8"/>
      <name val="Arial"/>
      <family val="2"/>
    </font>
    <font>
      <b/>
      <sz val="12"/>
      <color indexed="23"/>
      <name val="Arial"/>
      <family val="2"/>
    </font>
    <font>
      <b/>
      <sz val="12"/>
      <color indexed="8"/>
      <name val="Arial"/>
      <family val="2"/>
    </font>
    <font>
      <i/>
      <sz val="12"/>
      <color indexed="10"/>
      <name val="Calibri"/>
      <family val="2"/>
    </font>
    <font>
      <b/>
      <i/>
      <sz val="10"/>
      <name val="Arial"/>
      <family val="2"/>
    </font>
    <font>
      <sz val="11"/>
      <color indexed="10"/>
      <name val="Arial"/>
      <family val="2"/>
    </font>
    <font>
      <b/>
      <u val="single"/>
      <sz val="12"/>
      <color indexed="10"/>
      <name val="Arial"/>
      <family val="2"/>
    </font>
    <font>
      <i/>
      <u val="single"/>
      <sz val="10"/>
      <name val="Arial"/>
      <family val="2"/>
    </font>
    <font>
      <sz val="8"/>
      <name val="Tahoma"/>
      <family val="2"/>
    </font>
    <font>
      <i/>
      <sz val="10"/>
      <color indexed="23"/>
      <name val="Arial"/>
      <family val="2"/>
    </font>
    <font>
      <b/>
      <sz val="11"/>
      <color indexed="8"/>
      <name val="Arial"/>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65"/>
        <bgColor indexed="64"/>
      </patternFill>
    </fill>
    <fill>
      <patternFill patternType="solid">
        <fgColor indexed="41"/>
        <bgColor indexed="64"/>
      </patternFill>
    </fill>
    <fill>
      <patternFill patternType="solid">
        <fgColor indexed="51"/>
        <bgColor indexed="64"/>
      </patternFill>
    </fill>
    <fill>
      <patternFill patternType="lightUp"/>
    </fill>
    <fill>
      <patternFill patternType="solid">
        <fgColor indexed="41"/>
        <bgColor indexed="64"/>
      </patternFill>
    </fill>
  </fills>
  <borders count="96">
    <border>
      <left/>
      <right/>
      <top/>
      <bottom/>
      <diagonal/>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right style="thin"/>
      <top style="thin"/>
      <bottom style="thin"/>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color indexed="63"/>
      </right>
      <top style="thin"/>
      <bottom>
        <color indexed="63"/>
      </bottom>
    </border>
    <border>
      <left style="thin">
        <color indexed="55"/>
      </left>
      <right>
        <color indexed="63"/>
      </right>
      <top style="thin"/>
      <bottom>
        <color indexed="63"/>
      </bottom>
    </border>
    <border>
      <left style="thin">
        <color indexed="55"/>
      </left>
      <right style="thin"/>
      <top style="thin"/>
      <bottom>
        <color indexed="63"/>
      </bottom>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thin">
        <color indexed="55"/>
      </left>
      <right style="medium"/>
      <top style="medium"/>
      <bottom style="medium"/>
    </border>
    <border>
      <left>
        <color indexed="63"/>
      </left>
      <right>
        <color indexed="63"/>
      </right>
      <top style="thin">
        <color indexed="55"/>
      </top>
      <bottom style="thin">
        <color indexed="55"/>
      </bottom>
    </border>
    <border>
      <left style="hair"/>
      <right>
        <color indexed="63"/>
      </right>
      <top style="hair"/>
      <bottom style="hair"/>
    </border>
    <border>
      <left style="thin">
        <color indexed="55"/>
      </left>
      <right style="thin">
        <color indexed="55"/>
      </right>
      <top style="hair"/>
      <bottom style="hair"/>
    </border>
    <border>
      <left style="thin">
        <color indexed="55"/>
      </left>
      <right style="hair"/>
      <top style="hair"/>
      <bottom style="hair"/>
    </border>
    <border>
      <left style="thin">
        <color indexed="55"/>
      </left>
      <right style="thin">
        <color indexed="55"/>
      </right>
      <top style="thin">
        <color indexed="55"/>
      </top>
      <bottom style="medium"/>
    </border>
    <border>
      <left style="thin">
        <color indexed="55"/>
      </left>
      <right style="thin">
        <color indexed="55"/>
      </right>
      <top>
        <color indexed="63"/>
      </top>
      <bottom style="thin">
        <color indexed="55"/>
      </bottom>
    </border>
    <border>
      <left>
        <color indexed="63"/>
      </left>
      <right>
        <color indexed="63"/>
      </right>
      <top>
        <color indexed="63"/>
      </top>
      <bottom style="thin">
        <color indexed="55"/>
      </bottom>
    </border>
    <border>
      <left style="thin"/>
      <right>
        <color indexed="63"/>
      </right>
      <top>
        <color indexed="63"/>
      </top>
      <bottom style="thin"/>
    </border>
    <border>
      <left>
        <color indexed="63"/>
      </left>
      <right>
        <color indexed="63"/>
      </right>
      <top style="thin"/>
      <bottom>
        <color indexed="63"/>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border>
    <border>
      <left style="thin"/>
      <right>
        <color indexed="63"/>
      </right>
      <top style="thin"/>
      <bottom style="thin"/>
    </border>
    <border>
      <left style="thin">
        <color indexed="55"/>
      </left>
      <right>
        <color indexed="63"/>
      </right>
      <top style="thin"/>
      <bottom style="thin"/>
    </border>
    <border>
      <left style="thin">
        <color indexed="55"/>
      </left>
      <right style="thin"/>
      <top style="thin"/>
      <bottom style="thin"/>
    </border>
    <border>
      <left>
        <color indexed="63"/>
      </left>
      <right>
        <color indexed="63"/>
      </right>
      <top style="thin"/>
      <bottom style="thin"/>
    </border>
    <border>
      <left style="thin">
        <color indexed="55"/>
      </left>
      <right style="thick">
        <color indexed="55"/>
      </right>
      <top style="thin">
        <color indexed="55"/>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color indexed="63"/>
      </left>
      <right>
        <color indexed="63"/>
      </right>
      <top style="mediumDashed">
        <color indexed="2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style="thin">
        <color indexed="55"/>
      </right>
      <top>
        <color indexed="63"/>
      </top>
      <bottom style="thin">
        <color indexed="55"/>
      </bottom>
    </border>
    <border>
      <left style="thin">
        <color indexed="55"/>
      </left>
      <right style="medium"/>
      <top style="thin"/>
      <bottom style="thin"/>
    </border>
    <border>
      <left style="medium"/>
      <right>
        <color indexed="63"/>
      </right>
      <top>
        <color indexed="63"/>
      </top>
      <bottom>
        <color indexed="63"/>
      </bottom>
    </border>
    <border>
      <left style="medium"/>
      <right>
        <color indexed="63"/>
      </right>
      <top>
        <color indexed="63"/>
      </top>
      <bottom style="thin">
        <color indexed="55"/>
      </bottom>
    </border>
    <border>
      <left style="medium"/>
      <right>
        <color indexed="63"/>
      </right>
      <top style="thin">
        <color indexed="55"/>
      </top>
      <bottom>
        <color indexed="63"/>
      </bottom>
    </border>
    <border>
      <left style="thin">
        <color indexed="55"/>
      </left>
      <right style="medium"/>
      <top style="thin">
        <color indexed="55"/>
      </top>
      <bottom>
        <color indexed="63"/>
      </bottom>
    </border>
    <border>
      <left style="medium"/>
      <right style="thin">
        <color indexed="55"/>
      </right>
      <top style="thin"/>
      <bottom style="medium"/>
    </border>
    <border>
      <left style="thin">
        <color indexed="55"/>
      </left>
      <right style="medium"/>
      <top style="thin"/>
      <bottom style="medium"/>
    </border>
    <border>
      <left style="thick">
        <color indexed="51"/>
      </left>
      <right style="thick">
        <color indexed="51"/>
      </right>
      <top style="thick">
        <color indexed="51"/>
      </top>
      <bottom>
        <color indexed="63"/>
      </bottom>
    </border>
    <border>
      <left style="thick">
        <color indexed="51"/>
      </left>
      <right style="thick">
        <color indexed="51"/>
      </right>
      <top>
        <color indexed="63"/>
      </top>
      <bottom style="thick">
        <color indexed="51"/>
      </bottom>
    </border>
    <border>
      <left style="medium"/>
      <right style="medium"/>
      <top style="medium"/>
      <bottom style="medium"/>
    </border>
    <border>
      <left style="thin"/>
      <right style="thin">
        <color indexed="55"/>
      </right>
      <top style="thin"/>
      <bottom style="thin"/>
    </border>
    <border>
      <left style="thin">
        <color indexed="55"/>
      </left>
      <right style="thin">
        <color indexed="55"/>
      </right>
      <top style="thin"/>
      <bottom style="thin"/>
    </border>
    <border>
      <left style="thin"/>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top style="thin">
        <color indexed="55"/>
      </top>
      <bottom style="thin"/>
    </border>
    <border>
      <left style="thin"/>
      <right style="thin"/>
      <top>
        <color indexed="63"/>
      </top>
      <bottom style="thin"/>
    </border>
    <border>
      <left style="thin"/>
      <right style="thin"/>
      <top style="thin"/>
      <bottom style="thick"/>
    </border>
    <border>
      <left style="thick">
        <color indexed="51"/>
      </left>
      <right style="thick">
        <color indexed="51"/>
      </right>
      <top>
        <color indexed="63"/>
      </top>
      <bottom>
        <color indexed="63"/>
      </bottom>
    </border>
    <border>
      <left style="thin">
        <color indexed="55"/>
      </left>
      <right style="thin">
        <color indexed="55"/>
      </right>
      <top style="thick">
        <color indexed="55"/>
      </top>
      <bottom style="thin">
        <color indexed="55"/>
      </bottom>
    </border>
    <border>
      <left style="medium"/>
      <right style="thin">
        <color indexed="55"/>
      </right>
      <top style="medium"/>
      <bottom>
        <color indexed="63"/>
      </bottom>
    </border>
    <border>
      <left style="thin">
        <color indexed="55"/>
      </left>
      <right style="medium"/>
      <top style="medium"/>
      <bottom style="thin"/>
    </border>
    <border>
      <left style="medium"/>
      <right>
        <color indexed="63"/>
      </right>
      <top>
        <color indexed="63"/>
      </top>
      <bottom style="thin"/>
    </border>
    <border>
      <left>
        <color indexed="63"/>
      </left>
      <right style="medium"/>
      <top style="medium"/>
      <bottom style="medium"/>
    </border>
    <border>
      <left style="thin">
        <color indexed="55"/>
      </left>
      <right style="thin">
        <color indexed="55"/>
      </right>
      <top style="medium"/>
      <bottom>
        <color indexed="63"/>
      </bottom>
    </border>
    <border>
      <left style="thin">
        <color indexed="55"/>
      </left>
      <right style="thin"/>
      <top style="thin"/>
      <bottom style="thin">
        <color indexed="55"/>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medium"/>
      <right>
        <color indexed="63"/>
      </right>
      <top style="medium"/>
      <bottom style="medium"/>
    </border>
    <border>
      <left>
        <color indexed="63"/>
      </left>
      <right>
        <color indexed="63"/>
      </right>
      <top style="medium"/>
      <bottom style="medium"/>
    </border>
    <border>
      <left style="thin"/>
      <right style="thin">
        <color indexed="23"/>
      </right>
      <top>
        <color indexed="63"/>
      </top>
      <bottom style="thin">
        <color indexed="23"/>
      </bottom>
    </border>
    <border>
      <left style="thick">
        <color indexed="55"/>
      </left>
      <right>
        <color indexed="63"/>
      </right>
      <top style="thin">
        <color indexed="55"/>
      </top>
      <bottom style="thin">
        <color indexed="55"/>
      </bottom>
    </border>
    <border>
      <left>
        <color indexed="63"/>
      </left>
      <right style="thin"/>
      <top style="thin"/>
      <bottom style="thin"/>
    </border>
    <border>
      <left>
        <color indexed="63"/>
      </left>
      <right style="thin">
        <color indexed="55"/>
      </right>
      <top style="medium"/>
      <bottom style="medium"/>
    </border>
    <border>
      <left>
        <color indexed="63"/>
      </left>
      <right>
        <color indexed="63"/>
      </right>
      <top style="medium"/>
      <bottom>
        <color indexed="63"/>
      </bottom>
    </border>
    <border>
      <left style="thin">
        <color indexed="55"/>
      </left>
      <right style="medium"/>
      <top style="medium"/>
      <bottom>
        <color indexed="63"/>
      </bottom>
    </border>
    <border>
      <left style="thin">
        <color indexed="55"/>
      </left>
      <right style="medium"/>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color indexed="63"/>
      </right>
      <top style="medium"/>
      <bottom style="thin">
        <color indexed="55"/>
      </bottom>
    </border>
    <border>
      <left style="thin"/>
      <right style="thin">
        <color indexed="55"/>
      </right>
      <top style="thin"/>
      <bottom>
        <color indexed="63"/>
      </bottom>
    </border>
    <border>
      <left style="thin"/>
      <right style="thin">
        <color indexed="55"/>
      </right>
      <top>
        <color indexed="63"/>
      </top>
      <bottom style="thin"/>
    </border>
    <border>
      <left style="thin">
        <color indexed="55"/>
      </left>
      <right style="thin">
        <color indexed="55"/>
      </right>
      <top style="thin"/>
      <bottom>
        <color indexed="63"/>
      </bottom>
    </border>
    <border>
      <left style="thin">
        <color indexed="55"/>
      </left>
      <right style="thin">
        <color indexed="55"/>
      </right>
      <top>
        <color indexed="63"/>
      </top>
      <bottom style="thin"/>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style="thin">
        <color indexed="55"/>
      </right>
      <top style="thin">
        <color indexed="55"/>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41" fillId="10"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0" fillId="11" borderId="1" applyNumberFormat="0" applyAlignment="0">
      <protection locked="0"/>
    </xf>
    <xf numFmtId="0" fontId="41" fillId="10"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2" fillId="0" borderId="0" applyNumberFormat="0" applyFill="0" applyBorder="0" applyAlignment="0" applyProtection="0"/>
    <xf numFmtId="0" fontId="42" fillId="2" borderId="2" applyNumberFormat="0" applyAlignment="0" applyProtection="0"/>
    <xf numFmtId="0" fontId="43" fillId="0" borderId="3" applyNumberFormat="0" applyFill="0" applyAlignment="0" applyProtection="0"/>
    <xf numFmtId="0" fontId="80" fillId="0" borderId="4" applyNumberFormat="0">
      <alignment horizontal="left" vertical="center" wrapText="1"/>
      <protection locked="0"/>
    </xf>
    <xf numFmtId="0" fontId="81" fillId="0" borderId="5">
      <alignment horizontal="left" vertical="center"/>
      <protection locked="0"/>
    </xf>
    <xf numFmtId="0" fontId="0" fillId="4" borderId="6" applyNumberFormat="0" applyFont="0" applyAlignment="0" applyProtection="0"/>
    <xf numFmtId="0" fontId="44" fillId="3" borderId="2" applyNumberFormat="0" applyAlignment="0" applyProtection="0"/>
    <xf numFmtId="0" fontId="45" fillId="15"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8"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0" fillId="6" borderId="4" applyNumberFormat="0" applyFont="0" applyBorder="0" applyAlignment="0">
      <protection/>
    </xf>
    <xf numFmtId="0" fontId="82" fillId="0" borderId="4" applyNumberFormat="0" applyAlignment="0">
      <protection locked="0"/>
    </xf>
    <xf numFmtId="0" fontId="33" fillId="16" borderId="0" applyNumberFormat="0" applyBorder="0" applyAlignment="0" applyProtection="0"/>
    <xf numFmtId="0" fontId="49" fillId="2" borderId="7" applyNumberFormat="0" applyAlignment="0" applyProtection="0"/>
    <xf numFmtId="0" fontId="0"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0" borderId="10" applyNumberFormat="0" applyFill="0" applyAlignment="0" applyProtection="0"/>
    <xf numFmtId="0" fontId="54" fillId="0" borderId="0" applyNumberFormat="0" applyFill="0" applyBorder="0" applyAlignment="0" applyProtection="0"/>
    <xf numFmtId="0" fontId="83" fillId="0" borderId="0" applyNumberFormat="0" applyFill="0" applyBorder="0" applyAlignment="0" applyProtection="0"/>
    <xf numFmtId="0" fontId="34" fillId="0" borderId="11" applyNumberFormat="0" applyFill="0" applyAlignment="0" applyProtection="0"/>
    <xf numFmtId="0" fontId="55" fillId="17" borderId="12" applyNumberFormat="0" applyAlignment="0" applyProtection="0"/>
  </cellStyleXfs>
  <cellXfs count="467">
    <xf numFmtId="0" fontId="0" fillId="0" borderId="0" xfId="0" applyAlignment="1">
      <alignment/>
    </xf>
    <xf numFmtId="0" fontId="0" fillId="0" borderId="0" xfId="0" applyBorder="1" applyAlignment="1">
      <alignment/>
    </xf>
    <xf numFmtId="0" fontId="0" fillId="0" borderId="0" xfId="0" applyFill="1" applyBorder="1" applyAlignment="1">
      <alignment/>
    </xf>
    <xf numFmtId="0" fontId="1" fillId="0" borderId="0" xfId="0" applyFont="1" applyBorder="1" applyAlignment="1">
      <alignment/>
    </xf>
    <xf numFmtId="0" fontId="0" fillId="0" borderId="0" xfId="0" applyFill="1" applyBorder="1" applyAlignment="1" applyProtection="1">
      <alignment horizontal="left"/>
      <protection/>
    </xf>
    <xf numFmtId="0" fontId="4" fillId="0" borderId="0" xfId="0" applyFont="1" applyFill="1" applyBorder="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horizontal="left" vertical="center"/>
    </xf>
    <xf numFmtId="0" fontId="0" fillId="0" borderId="0" xfId="0" applyFill="1" applyBorder="1" applyAlignment="1" applyProtection="1">
      <alignment horizontal="left" vertical="center"/>
      <protection/>
    </xf>
    <xf numFmtId="0" fontId="0" fillId="0" borderId="0" xfId="0" applyAlignment="1">
      <alignment vertical="center"/>
    </xf>
    <xf numFmtId="0" fontId="0" fillId="0" borderId="0" xfId="0" applyBorder="1" applyAlignment="1">
      <alignment vertical="center"/>
    </xf>
    <xf numFmtId="0" fontId="7" fillId="0" borderId="0" xfId="0" applyFont="1" applyFill="1" applyBorder="1" applyAlignment="1">
      <alignment horizontal="centerContinuous"/>
    </xf>
    <xf numFmtId="0" fontId="10" fillId="0" borderId="0" xfId="0" applyFont="1" applyAlignment="1">
      <alignment/>
    </xf>
    <xf numFmtId="0" fontId="0" fillId="18" borderId="0" xfId="0" applyFill="1" applyBorder="1" applyAlignment="1" applyProtection="1">
      <alignment horizontal="left"/>
      <protection/>
    </xf>
    <xf numFmtId="0" fontId="0" fillId="18" borderId="0" xfId="0" applyFill="1" applyAlignment="1">
      <alignment/>
    </xf>
    <xf numFmtId="0" fontId="0" fillId="0" borderId="0" xfId="0" applyFill="1" applyAlignment="1">
      <alignment/>
    </xf>
    <xf numFmtId="0" fontId="4" fillId="0" borderId="0" xfId="0" applyFont="1" applyBorder="1" applyAlignment="1">
      <alignment/>
    </xf>
    <xf numFmtId="0" fontId="4" fillId="0" borderId="0" xfId="0" applyFont="1" applyFill="1" applyAlignment="1">
      <alignment/>
    </xf>
    <xf numFmtId="0" fontId="4" fillId="18" borderId="0" xfId="0" applyFont="1" applyFill="1" applyBorder="1" applyAlignment="1" applyProtection="1">
      <alignment horizontal="left"/>
      <protection/>
    </xf>
    <xf numFmtId="0" fontId="4" fillId="18" borderId="0" xfId="0" applyFont="1" applyFill="1" applyAlignment="1">
      <alignment/>
    </xf>
    <xf numFmtId="0" fontId="4" fillId="18" borderId="0" xfId="0" applyFont="1" applyFill="1" applyBorder="1" applyAlignment="1">
      <alignment vertical="center"/>
    </xf>
    <xf numFmtId="0" fontId="4" fillId="0" borderId="0" xfId="0" applyFont="1" applyFill="1" applyBorder="1" applyAlignment="1" applyProtection="1">
      <alignment horizontal="left"/>
      <protection/>
    </xf>
    <xf numFmtId="0" fontId="0" fillId="18" borderId="0" xfId="0" applyFill="1" applyBorder="1" applyAlignment="1" applyProtection="1">
      <alignment horizontal="left" vertical="center"/>
      <protection/>
    </xf>
    <xf numFmtId="0" fontId="0" fillId="18" borderId="0" xfId="0" applyFill="1" applyAlignment="1">
      <alignment vertical="center"/>
    </xf>
    <xf numFmtId="0" fontId="8" fillId="0" borderId="0" xfId="0" applyFont="1" applyAlignment="1">
      <alignment/>
    </xf>
    <xf numFmtId="0" fontId="1" fillId="0" borderId="0" xfId="0" applyFont="1" applyAlignment="1">
      <alignment/>
    </xf>
    <xf numFmtId="0" fontId="12" fillId="0" borderId="0" xfId="0" applyFont="1" applyAlignment="1">
      <alignment horizontal="left" vertical="center"/>
    </xf>
    <xf numFmtId="0" fontId="1" fillId="0" borderId="0" xfId="0" applyFont="1" applyFill="1" applyBorder="1" applyAlignment="1">
      <alignment/>
    </xf>
    <xf numFmtId="0" fontId="1" fillId="0" borderId="0" xfId="0" applyFont="1" applyFill="1" applyBorder="1" applyAlignment="1" applyProtection="1">
      <alignment horizontal="left"/>
      <protection/>
    </xf>
    <xf numFmtId="0" fontId="8" fillId="0" borderId="0" xfId="0" applyFont="1" applyAlignment="1">
      <alignment wrapText="1"/>
    </xf>
    <xf numFmtId="169" fontId="1" fillId="0" borderId="0" xfId="0" applyNumberFormat="1" applyFont="1" applyBorder="1" applyAlignment="1">
      <alignment horizontal="center"/>
    </xf>
    <xf numFmtId="0" fontId="1"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1" fillId="0" borderId="0" xfId="0" applyFont="1" applyFill="1" applyAlignment="1">
      <alignment/>
    </xf>
    <xf numFmtId="0" fontId="19" fillId="0" borderId="0" xfId="0" applyFont="1" applyAlignment="1">
      <alignment horizontal="left" vertical="center"/>
    </xf>
    <xf numFmtId="0" fontId="20" fillId="0" borderId="0" xfId="0" applyFont="1" applyAlignment="1">
      <alignment/>
    </xf>
    <xf numFmtId="0" fontId="5" fillId="0" borderId="0" xfId="0" applyFont="1" applyAlignment="1">
      <alignment horizontal="left" vertical="center"/>
    </xf>
    <xf numFmtId="0" fontId="21" fillId="0" borderId="0" xfId="0" applyFont="1" applyAlignment="1">
      <alignment horizontal="left" vertical="center"/>
    </xf>
    <xf numFmtId="0" fontId="22" fillId="10" borderId="13" xfId="0" applyFont="1" applyFill="1" applyBorder="1" applyAlignment="1">
      <alignment horizontal="left" vertical="center"/>
    </xf>
    <xf numFmtId="0" fontId="22" fillId="10" borderId="1" xfId="0" applyFont="1" applyFill="1" applyBorder="1" applyAlignment="1">
      <alignment horizontal="center" vertical="center" wrapText="1"/>
    </xf>
    <xf numFmtId="0" fontId="13" fillId="0" borderId="0" xfId="0" applyFont="1" applyAlignment="1">
      <alignment/>
    </xf>
    <xf numFmtId="0" fontId="12" fillId="0" borderId="0" xfId="0" applyFont="1" applyAlignment="1">
      <alignment horizontal="centerContinuous" wrapText="1"/>
    </xf>
    <xf numFmtId="0" fontId="14" fillId="0" borderId="0" xfId="0" applyFont="1" applyAlignment="1">
      <alignment horizontal="centerContinuous" wrapText="1"/>
    </xf>
    <xf numFmtId="0" fontId="14" fillId="0" borderId="0" xfId="0" applyFont="1" applyAlignment="1">
      <alignment wrapText="1"/>
    </xf>
    <xf numFmtId="0" fontId="14" fillId="0" borderId="0" xfId="0" applyFont="1" applyAlignment="1">
      <alignment/>
    </xf>
    <xf numFmtId="0" fontId="14" fillId="0" borderId="0" xfId="0" applyFont="1" applyFill="1" applyBorder="1" applyAlignment="1">
      <alignment wrapText="1"/>
    </xf>
    <xf numFmtId="169" fontId="14" fillId="0" borderId="0" xfId="0" applyNumberFormat="1" applyFont="1" applyFill="1" applyBorder="1" applyAlignment="1">
      <alignment wrapText="1"/>
    </xf>
    <xf numFmtId="0" fontId="11" fillId="0" borderId="0" xfId="0" applyFont="1" applyAlignment="1">
      <alignment/>
    </xf>
    <xf numFmtId="0" fontId="11" fillId="0" borderId="0" xfId="0" applyFont="1" applyBorder="1" applyAlignment="1">
      <alignment/>
    </xf>
    <xf numFmtId="0" fontId="14" fillId="0" borderId="0" xfId="0" applyFont="1" applyFill="1" applyBorder="1" applyAlignment="1">
      <alignment/>
    </xf>
    <xf numFmtId="0" fontId="14" fillId="0" borderId="0" xfId="0" applyFont="1" applyAlignment="1">
      <alignment horizontal="centerContinuous"/>
    </xf>
    <xf numFmtId="0" fontId="13" fillId="0" borderId="0" xfId="0" applyFont="1" applyFill="1" applyBorder="1" applyAlignment="1">
      <alignment horizontal="center" wrapText="1"/>
    </xf>
    <xf numFmtId="0" fontId="14" fillId="0" borderId="0" xfId="0" applyFont="1" applyFill="1" applyAlignment="1">
      <alignment wrapText="1"/>
    </xf>
    <xf numFmtId="0" fontId="16" fillId="0" borderId="0" xfId="0" applyFont="1" applyBorder="1" applyAlignment="1">
      <alignment/>
    </xf>
    <xf numFmtId="0" fontId="22" fillId="10" borderId="13" xfId="0" applyFont="1" applyFill="1" applyBorder="1" applyAlignment="1">
      <alignment horizontal="center" vertical="center"/>
    </xf>
    <xf numFmtId="0" fontId="22" fillId="10" borderId="14" xfId="0" applyFont="1" applyFill="1" applyBorder="1" applyAlignment="1">
      <alignment horizontal="center" vertical="center"/>
    </xf>
    <xf numFmtId="0" fontId="1" fillId="0" borderId="0" xfId="0" applyFont="1" applyFill="1" applyBorder="1" applyAlignment="1" applyProtection="1">
      <alignment horizontal="left" vertical="center"/>
      <protection/>
    </xf>
    <xf numFmtId="0" fontId="4" fillId="18" borderId="0" xfId="0" applyFont="1" applyFill="1" applyBorder="1" applyAlignment="1" applyProtection="1">
      <alignment horizontal="left" vertical="center"/>
      <protection/>
    </xf>
    <xf numFmtId="0" fontId="4" fillId="18" borderId="0" xfId="0" applyFont="1" applyFill="1" applyAlignment="1">
      <alignment vertical="center"/>
    </xf>
    <xf numFmtId="0" fontId="4" fillId="0" borderId="0" xfId="0" applyFont="1" applyFill="1" applyBorder="1" applyAlignment="1">
      <alignment horizontal="center"/>
    </xf>
    <xf numFmtId="169" fontId="14" fillId="2" borderId="0" xfId="0" applyNumberFormat="1" applyFont="1" applyFill="1" applyBorder="1" applyAlignment="1">
      <alignment vertical="center" wrapText="1"/>
    </xf>
    <xf numFmtId="169" fontId="0" fillId="0" borderId="0" xfId="0" applyNumberFormat="1" applyAlignment="1">
      <alignment/>
    </xf>
    <xf numFmtId="0" fontId="14" fillId="2" borderId="0" xfId="0" applyFont="1" applyFill="1" applyBorder="1" applyAlignment="1">
      <alignment vertical="center" wrapText="1"/>
    </xf>
    <xf numFmtId="0" fontId="8" fillId="0" borderId="0" xfId="0" applyFont="1" applyAlignment="1">
      <alignment/>
    </xf>
    <xf numFmtId="0" fontId="22" fillId="10" borderId="15" xfId="0" applyFont="1" applyFill="1" applyBorder="1" applyAlignment="1">
      <alignment horizontal="center" vertical="center" wrapText="1"/>
    </xf>
    <xf numFmtId="0" fontId="22" fillId="10" borderId="16" xfId="0" applyFont="1" applyFill="1" applyBorder="1" applyAlignment="1">
      <alignment horizontal="center" vertical="center" wrapText="1"/>
    </xf>
    <xf numFmtId="0" fontId="22" fillId="10" borderId="16" xfId="0" applyFont="1" applyFill="1" applyBorder="1" applyAlignment="1">
      <alignment horizontal="left" vertical="center" wrapText="1"/>
    </xf>
    <xf numFmtId="169" fontId="22" fillId="10" borderId="17" xfId="0" applyNumberFormat="1" applyFont="1" applyFill="1" applyBorder="1" applyAlignment="1">
      <alignment horizontal="center"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xf>
    <xf numFmtId="0" fontId="30" fillId="0" borderId="0" xfId="0" applyFont="1" applyAlignment="1">
      <alignment horizontal="left" vertical="center"/>
    </xf>
    <xf numFmtId="0" fontId="1" fillId="0" borderId="18" xfId="0" applyFont="1" applyBorder="1" applyAlignment="1">
      <alignment/>
    </xf>
    <xf numFmtId="0" fontId="8" fillId="2" borderId="19" xfId="0" applyFont="1" applyFill="1" applyBorder="1" applyAlignment="1">
      <alignment horizontal="right" vertical="center" wrapText="1"/>
    </xf>
    <xf numFmtId="0" fontId="0" fillId="0" borderId="0" xfId="0" applyBorder="1" applyAlignment="1">
      <alignment/>
    </xf>
    <xf numFmtId="169" fontId="23" fillId="0" borderId="0" xfId="0" applyNumberFormat="1" applyFont="1" applyFill="1" applyBorder="1" applyAlignment="1">
      <alignment vertical="center" wrapText="1"/>
    </xf>
    <xf numFmtId="0" fontId="22" fillId="0" borderId="0" xfId="0" applyFont="1" applyFill="1" applyBorder="1" applyAlignment="1">
      <alignment horizontal="center" vertical="center" wrapText="1"/>
    </xf>
    <xf numFmtId="0" fontId="24" fillId="0" borderId="0" xfId="0" applyFont="1" applyFill="1" applyAlignment="1">
      <alignment wrapText="1"/>
    </xf>
    <xf numFmtId="0" fontId="24" fillId="0" borderId="0" xfId="0" applyFont="1" applyFill="1" applyAlignment="1">
      <alignment/>
    </xf>
    <xf numFmtId="0" fontId="8" fillId="2" borderId="0" xfId="0" applyFont="1" applyFill="1" applyAlignment="1">
      <alignment wrapText="1"/>
    </xf>
    <xf numFmtId="0" fontId="8" fillId="0" borderId="0" xfId="0" applyFont="1" applyAlignment="1">
      <alignment wrapText="1"/>
    </xf>
    <xf numFmtId="0" fontId="1" fillId="2" borderId="0" xfId="0" applyFont="1" applyFill="1" applyBorder="1" applyAlignment="1" applyProtection="1">
      <alignment horizontal="left"/>
      <protection/>
    </xf>
    <xf numFmtId="171" fontId="23" fillId="10" borderId="20" xfId="0" applyNumberFormat="1" applyFont="1" applyFill="1" applyBorder="1" applyAlignment="1">
      <alignment horizontal="right" vertical="center" wrapText="1" indent="2"/>
    </xf>
    <xf numFmtId="169" fontId="1" fillId="0" borderId="0" xfId="0" applyNumberFormat="1" applyFont="1" applyAlignment="1">
      <alignment/>
    </xf>
    <xf numFmtId="0" fontId="8" fillId="0" borderId="0" xfId="0" applyFont="1" applyFill="1" applyAlignment="1">
      <alignment horizontal="centerContinuous" wrapText="1"/>
    </xf>
    <xf numFmtId="0" fontId="8" fillId="0" borderId="0" xfId="0" applyFont="1" applyFill="1" applyAlignment="1">
      <alignment/>
    </xf>
    <xf numFmtId="0" fontId="13" fillId="0" borderId="0" xfId="0" applyFont="1" applyFill="1" applyAlignment="1">
      <alignment/>
    </xf>
    <xf numFmtId="0" fontId="1" fillId="0" borderId="0" xfId="0" applyFont="1" applyFill="1" applyAlignment="1">
      <alignment horizontal="left" vertical="center"/>
    </xf>
    <xf numFmtId="0" fontId="8" fillId="0" borderId="0" xfId="0" applyFont="1" applyFill="1" applyAlignment="1">
      <alignment horizontal="centerContinuous" wrapText="1"/>
    </xf>
    <xf numFmtId="0" fontId="8" fillId="0" borderId="0" xfId="0" applyFont="1" applyFill="1" applyAlignment="1">
      <alignment wrapText="1"/>
    </xf>
    <xf numFmtId="0" fontId="8" fillId="0" borderId="0" xfId="0" applyFont="1" applyFill="1" applyAlignment="1">
      <alignment/>
    </xf>
    <xf numFmtId="0" fontId="1" fillId="0" borderId="0" xfId="0" applyFont="1" applyFill="1" applyAlignment="1">
      <alignment vertical="center"/>
    </xf>
    <xf numFmtId="0" fontId="14" fillId="0" borderId="0" xfId="0" applyFont="1" applyFill="1" applyAlignment="1">
      <alignment/>
    </xf>
    <xf numFmtId="0" fontId="14" fillId="0" borderId="0" xfId="0" applyFont="1" applyFill="1" applyBorder="1" applyAlignment="1">
      <alignment vertical="center" wrapText="1"/>
    </xf>
    <xf numFmtId="169" fontId="25" fillId="2" borderId="0" xfId="0" applyNumberFormat="1" applyFont="1" applyFill="1" applyBorder="1" applyAlignment="1">
      <alignment horizontal="center" vertical="center" wrapText="1"/>
    </xf>
    <xf numFmtId="0" fontId="22" fillId="0" borderId="19" xfId="0" applyFont="1" applyFill="1" applyBorder="1" applyAlignment="1">
      <alignment horizontal="left" vertical="center" wrapText="1"/>
    </xf>
    <xf numFmtId="169" fontId="25" fillId="19" borderId="1" xfId="0" applyNumberFormat="1" applyFont="1" applyFill="1" applyBorder="1" applyAlignment="1">
      <alignment horizontal="center" vertical="center" wrapText="1"/>
    </xf>
    <xf numFmtId="169" fontId="25" fillId="19" borderId="1" xfId="0" applyNumberFormat="1" applyFont="1" applyFill="1" applyBorder="1" applyAlignment="1">
      <alignment horizontal="center" vertical="center"/>
    </xf>
    <xf numFmtId="169" fontId="14" fillId="19" borderId="1" xfId="0" applyNumberFormat="1" applyFont="1" applyFill="1" applyBorder="1" applyAlignment="1">
      <alignment horizontal="right" vertical="center" wrapText="1"/>
    </xf>
    <xf numFmtId="169" fontId="23" fillId="10" borderId="1" xfId="0" applyNumberFormat="1" applyFont="1" applyFill="1" applyBorder="1" applyAlignment="1">
      <alignment horizontal="right" vertical="center" wrapText="1"/>
    </xf>
    <xf numFmtId="0" fontId="1" fillId="0" borderId="21" xfId="0" applyNumberFormat="1" applyFont="1" applyFill="1" applyBorder="1" applyAlignment="1" applyProtection="1">
      <alignment horizontal="justify" vertical="top"/>
      <protection locked="0"/>
    </xf>
    <xf numFmtId="0" fontId="0" fillId="0" borderId="21" xfId="0" applyFill="1" applyBorder="1" applyAlignment="1">
      <alignment/>
    </xf>
    <xf numFmtId="169" fontId="23" fillId="10" borderId="1" xfId="0" applyNumberFormat="1" applyFont="1" applyFill="1" applyBorder="1" applyAlignment="1">
      <alignment horizontal="center" wrapText="1"/>
    </xf>
    <xf numFmtId="0" fontId="23" fillId="10" borderId="22" xfId="0" applyFont="1" applyFill="1" applyBorder="1" applyAlignment="1">
      <alignment horizontal="center" vertical="center"/>
    </xf>
    <xf numFmtId="169" fontId="23" fillId="10" borderId="23" xfId="0" applyNumberFormat="1" applyFont="1" applyFill="1" applyBorder="1" applyAlignment="1">
      <alignment horizontal="center" vertical="center" wrapText="1"/>
    </xf>
    <xf numFmtId="169" fontId="23" fillId="10" borderId="24" xfId="0" applyNumberFormat="1" applyFont="1" applyFill="1" applyBorder="1" applyAlignment="1">
      <alignment horizontal="center" vertical="center" wrapText="1"/>
    </xf>
    <xf numFmtId="169" fontId="23" fillId="0" borderId="0" xfId="0" applyNumberFormat="1" applyFont="1" applyFill="1" applyBorder="1" applyAlignment="1">
      <alignment wrapText="1"/>
    </xf>
    <xf numFmtId="169" fontId="23" fillId="10" borderId="25" xfId="0" applyNumberFormat="1" applyFont="1" applyFill="1" applyBorder="1" applyAlignment="1">
      <alignment horizontal="center" wrapText="1"/>
    </xf>
    <xf numFmtId="0" fontId="1" fillId="0" borderId="21" xfId="0" applyFont="1" applyBorder="1" applyAlignment="1">
      <alignment vertical="center"/>
    </xf>
    <xf numFmtId="0" fontId="26" fillId="0" borderId="0" xfId="0" applyFont="1" applyAlignment="1" applyProtection="1">
      <alignment/>
      <protection hidden="1" locked="0"/>
    </xf>
    <xf numFmtId="0" fontId="1" fillId="0" borderId="1" xfId="0" applyFont="1" applyBorder="1" applyAlignment="1">
      <alignment horizontal="center" vertical="center" wrapText="1"/>
    </xf>
    <xf numFmtId="169" fontId="31" fillId="0" borderId="0" xfId="0" applyNumberFormat="1" applyFont="1" applyFill="1" applyBorder="1" applyAlignment="1">
      <alignment vertical="center" wrapText="1"/>
    </xf>
    <xf numFmtId="0" fontId="9" fillId="19" borderId="1" xfId="0" applyNumberFormat="1" applyFont="1" applyFill="1" applyBorder="1" applyAlignment="1">
      <alignment horizontal="left" vertical="center" indent="1"/>
    </xf>
    <xf numFmtId="0" fontId="9" fillId="19" borderId="14" xfId="0" applyNumberFormat="1" applyFont="1" applyFill="1" applyBorder="1" applyAlignment="1">
      <alignment horizontal="left" vertical="center" indent="1"/>
    </xf>
    <xf numFmtId="0" fontId="1" fillId="19" borderId="1" xfId="0" applyFont="1" applyFill="1" applyBorder="1" applyAlignment="1">
      <alignment horizontal="left" vertical="center" indent="1"/>
    </xf>
    <xf numFmtId="0" fontId="35" fillId="0" borderId="0" xfId="0" applyFont="1" applyBorder="1" applyAlignment="1">
      <alignment horizontal="left" vertical="center"/>
    </xf>
    <xf numFmtId="0" fontId="35" fillId="0" borderId="0" xfId="0" applyFont="1" applyAlignment="1">
      <alignment vertical="center"/>
    </xf>
    <xf numFmtId="0" fontId="1" fillId="19" borderId="26" xfId="0" applyFont="1" applyFill="1" applyBorder="1" applyAlignment="1">
      <alignment horizontal="left" vertical="center" indent="1"/>
    </xf>
    <xf numFmtId="0" fontId="14" fillId="19" borderId="26" xfId="0" applyFont="1" applyFill="1" applyBorder="1" applyAlignment="1">
      <alignment horizontal="left" vertical="center" indent="1"/>
    </xf>
    <xf numFmtId="169" fontId="23" fillId="10" borderId="1" xfId="0" applyNumberFormat="1" applyFont="1" applyFill="1" applyBorder="1" applyAlignment="1">
      <alignment horizontal="right" vertical="center" wrapText="1" indent="2"/>
    </xf>
    <xf numFmtId="169" fontId="23" fillId="10" borderId="14" xfId="0" applyNumberFormat="1" applyFont="1" applyFill="1" applyBorder="1" applyAlignment="1">
      <alignment horizontal="right" vertical="center" wrapText="1" indent="2"/>
    </xf>
    <xf numFmtId="169" fontId="37" fillId="6" borderId="1" xfId="50" applyNumberFormat="1" applyFont="1" applyFill="1" applyBorder="1" applyAlignment="1" applyProtection="1">
      <alignment horizontal="right" vertical="center" wrapText="1"/>
      <protection locked="0"/>
    </xf>
    <xf numFmtId="0" fontId="14" fillId="2" borderId="27" xfId="0" applyFont="1" applyFill="1" applyBorder="1" applyAlignment="1">
      <alignment vertical="center" wrapText="1"/>
    </xf>
    <xf numFmtId="0" fontId="23" fillId="10" borderId="13" xfId="0" applyFont="1" applyFill="1" applyBorder="1" applyAlignment="1">
      <alignment horizontal="left" vertical="center"/>
    </xf>
    <xf numFmtId="171" fontId="25" fillId="19" borderId="1" xfId="0" applyNumberFormat="1" applyFont="1" applyFill="1" applyBorder="1" applyAlignment="1">
      <alignment horizontal="right" vertical="center" wrapText="1"/>
    </xf>
    <xf numFmtId="9" fontId="14" fillId="19" borderId="1" xfId="64" applyFont="1" applyFill="1" applyBorder="1" applyAlignment="1">
      <alignment horizontal="right" vertical="center" wrapText="1"/>
    </xf>
    <xf numFmtId="0" fontId="23" fillId="0" borderId="0" xfId="0" applyFont="1" applyFill="1" applyBorder="1" applyAlignment="1">
      <alignment horizontal="center"/>
    </xf>
    <xf numFmtId="9" fontId="10" fillId="0" borderId="0" xfId="0" applyNumberFormat="1" applyFont="1" applyFill="1" applyBorder="1" applyAlignment="1">
      <alignment horizontal="center" vertical="center"/>
    </xf>
    <xf numFmtId="171" fontId="14" fillId="19" borderId="1" xfId="64" applyNumberFormat="1" applyFont="1" applyFill="1" applyBorder="1" applyAlignment="1">
      <alignment horizontal="right" vertical="center" wrapText="1"/>
    </xf>
    <xf numFmtId="0" fontId="39" fillId="0" borderId="0" xfId="0" applyFont="1" applyFill="1" applyBorder="1" applyAlignment="1">
      <alignment horizontal="left" vertical="center"/>
    </xf>
    <xf numFmtId="9" fontId="14" fillId="2" borderId="0" xfId="64" applyFont="1" applyFill="1" applyBorder="1" applyAlignment="1">
      <alignment vertical="center" wrapText="1"/>
    </xf>
    <xf numFmtId="171" fontId="14" fillId="0" borderId="0" xfId="64" applyNumberFormat="1" applyFont="1" applyFill="1" applyBorder="1" applyAlignment="1">
      <alignment horizontal="right" vertical="center" wrapText="1"/>
    </xf>
    <xf numFmtId="0" fontId="56" fillId="0" borderId="0" xfId="0" applyFont="1" applyAlignment="1">
      <alignment/>
    </xf>
    <xf numFmtId="0" fontId="58" fillId="0" borderId="0" xfId="0" applyFont="1" applyAlignment="1">
      <alignment horizontal="left" vertical="center"/>
    </xf>
    <xf numFmtId="0" fontId="59" fillId="0" borderId="0" xfId="0" applyFont="1" applyFill="1" applyBorder="1" applyAlignment="1" applyProtection="1">
      <alignment horizontal="left"/>
      <protection/>
    </xf>
    <xf numFmtId="0" fontId="60" fillId="0" borderId="0" xfId="0" applyFont="1" applyAlignment="1">
      <alignment horizontal="centerContinuous" wrapText="1"/>
    </xf>
    <xf numFmtId="0" fontId="2" fillId="0" borderId="0" xfId="0" applyFont="1" applyAlignment="1">
      <alignment horizontal="centerContinuous" wrapText="1"/>
    </xf>
    <xf numFmtId="0" fontId="2" fillId="0" borderId="0" xfId="0" applyFont="1" applyAlignment="1">
      <alignment wrapText="1"/>
    </xf>
    <xf numFmtId="0" fontId="2" fillId="0" borderId="0" xfId="0" applyFont="1" applyAlignment="1">
      <alignment/>
    </xf>
    <xf numFmtId="0" fontId="56" fillId="0" borderId="0" xfId="0" applyFont="1" applyFill="1" applyBorder="1" applyAlignment="1" applyProtection="1">
      <alignment horizontal="left" vertical="center"/>
      <protection/>
    </xf>
    <xf numFmtId="0" fontId="56" fillId="0" borderId="0" xfId="0" applyFont="1" applyBorder="1" applyAlignment="1">
      <alignment/>
    </xf>
    <xf numFmtId="0" fontId="38" fillId="0" borderId="0" xfId="0" applyFont="1" applyBorder="1" applyAlignment="1">
      <alignment horizontal="left" vertical="center"/>
    </xf>
    <xf numFmtId="0" fontId="62" fillId="0" borderId="0" xfId="0" applyFont="1" applyFill="1" applyBorder="1" applyAlignment="1">
      <alignment horizontal="left" vertical="top"/>
    </xf>
    <xf numFmtId="0" fontId="23" fillId="10" borderId="13" xfId="0" applyFont="1" applyFill="1" applyBorder="1" applyAlignment="1">
      <alignment horizontal="left" vertical="center" wrapText="1"/>
    </xf>
    <xf numFmtId="0" fontId="63" fillId="0" borderId="0" xfId="0" applyFont="1" applyFill="1" applyBorder="1" applyAlignment="1">
      <alignment horizontal="left" vertical="center" indent="2"/>
    </xf>
    <xf numFmtId="49" fontId="37" fillId="8" borderId="1" xfId="0" applyNumberFormat="1" applyFont="1" applyFill="1" applyBorder="1" applyAlignment="1" applyProtection="1">
      <alignment horizontal="center" vertical="center" wrapText="1"/>
      <protection locked="0"/>
    </xf>
    <xf numFmtId="0" fontId="37" fillId="8" borderId="1" xfId="0" applyFont="1" applyFill="1" applyBorder="1" applyAlignment="1" applyProtection="1">
      <alignment horizontal="center" vertical="center" wrapText="1"/>
      <protection locked="0"/>
    </xf>
    <xf numFmtId="49" fontId="37" fillId="8" borderId="1" xfId="0" applyNumberFormat="1" applyFont="1" applyFill="1" applyBorder="1" applyAlignment="1" applyProtection="1">
      <alignment horizontal="right" vertical="center" wrapText="1"/>
      <protection locked="0"/>
    </xf>
    <xf numFmtId="169" fontId="37" fillId="8" borderId="1" xfId="0" applyNumberFormat="1" applyFont="1" applyFill="1" applyBorder="1" applyAlignment="1" applyProtection="1">
      <alignment horizontal="right" vertical="center" wrapText="1"/>
      <protection locked="0"/>
    </xf>
    <xf numFmtId="0" fontId="21" fillId="0" borderId="0" xfId="0" applyFont="1" applyAlignment="1">
      <alignment horizontal="left"/>
    </xf>
    <xf numFmtId="0" fontId="1" fillId="0" borderId="0" xfId="0" applyFont="1" applyFill="1" applyAlignment="1">
      <alignment vertical="center" wrapText="1"/>
    </xf>
    <xf numFmtId="0" fontId="22" fillId="10" borderId="1" xfId="0" applyFont="1" applyFill="1" applyBorder="1" applyAlignment="1">
      <alignment horizontal="center" vertical="center"/>
    </xf>
    <xf numFmtId="0" fontId="1" fillId="0" borderId="28" xfId="0" applyFont="1" applyBorder="1" applyAlignment="1">
      <alignment horizontal="center" vertical="center" wrapText="1"/>
    </xf>
    <xf numFmtId="0" fontId="1" fillId="0" borderId="28" xfId="0" applyFont="1" applyBorder="1" applyAlignment="1">
      <alignment horizontal="center" vertical="center"/>
    </xf>
    <xf numFmtId="0" fontId="1" fillId="0" borderId="29" xfId="0" applyFont="1" applyFill="1" applyBorder="1" applyAlignment="1">
      <alignment horizontal="center" vertical="center" wrapText="1"/>
    </xf>
    <xf numFmtId="0" fontId="36"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169" fontId="14" fillId="8" borderId="30" xfId="0" applyNumberFormat="1" applyFont="1" applyFill="1" applyBorder="1" applyAlignment="1">
      <alignment vertical="center" wrapText="1"/>
    </xf>
    <xf numFmtId="169" fontId="14" fillId="8" borderId="31" xfId="0" applyNumberFormat="1" applyFont="1" applyFill="1" applyBorder="1" applyAlignment="1">
      <alignment vertical="center" wrapText="1"/>
    </xf>
    <xf numFmtId="169" fontId="37" fillId="8" borderId="1"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right" vertical="center" indent="1"/>
    </xf>
    <xf numFmtId="171" fontId="14" fillId="19" borderId="0" xfId="64" applyNumberFormat="1" applyFont="1" applyFill="1" applyBorder="1" applyAlignment="1">
      <alignment horizontal="right" vertical="center" wrapText="1"/>
    </xf>
    <xf numFmtId="0" fontId="4" fillId="0" borderId="0" xfId="0" applyFont="1" applyAlignment="1">
      <alignment vertical="center"/>
    </xf>
    <xf numFmtId="0" fontId="57" fillId="0" borderId="0" xfId="0" applyFont="1" applyAlignment="1">
      <alignment horizontal="left" vertical="center" indent="1"/>
    </xf>
    <xf numFmtId="0" fontId="56" fillId="0" borderId="0" xfId="0" applyFont="1" applyFill="1" applyBorder="1" applyAlignment="1">
      <alignment vertical="center"/>
    </xf>
    <xf numFmtId="0" fontId="63" fillId="0" borderId="0" xfId="0" applyFont="1" applyAlignment="1">
      <alignment horizontal="right" vertical="center"/>
    </xf>
    <xf numFmtId="183" fontId="63" fillId="0" borderId="0" xfId="0" applyNumberFormat="1" applyFont="1" applyBorder="1" applyAlignment="1">
      <alignment horizontal="left" vertical="center"/>
    </xf>
    <xf numFmtId="0" fontId="10" fillId="0" borderId="0" xfId="0" applyFont="1" applyAlignment="1">
      <alignment/>
    </xf>
    <xf numFmtId="0" fontId="22" fillId="10" borderId="32" xfId="0" applyFont="1" applyFill="1" applyBorder="1" applyAlignment="1">
      <alignment horizontal="center" vertical="center" wrapText="1"/>
    </xf>
    <xf numFmtId="0" fontId="22" fillId="10" borderId="33" xfId="0" applyFont="1" applyFill="1" applyBorder="1" applyAlignment="1">
      <alignment horizontal="center" vertical="center" wrapText="1"/>
    </xf>
    <xf numFmtId="169" fontId="23" fillId="10" borderId="34" xfId="0" applyNumberFormat="1" applyFont="1" applyFill="1" applyBorder="1" applyAlignment="1">
      <alignment horizontal="center" vertical="center" wrapText="1"/>
    </xf>
    <xf numFmtId="169" fontId="14" fillId="0" borderId="35" xfId="0" applyNumberFormat="1" applyFont="1" applyFill="1" applyBorder="1" applyAlignment="1">
      <alignment vertical="center" wrapText="1"/>
    </xf>
    <xf numFmtId="169" fontId="14" fillId="0" borderId="35" xfId="0" applyNumberFormat="1" applyFont="1" applyFill="1" applyBorder="1" applyAlignment="1">
      <alignment horizontal="center" vertical="center" wrapText="1"/>
    </xf>
    <xf numFmtId="189" fontId="14" fillId="0" borderId="35" xfId="0" applyNumberFormat="1" applyFont="1" applyFill="1" applyBorder="1" applyAlignment="1" applyProtection="1">
      <alignment horizontal="center" vertical="center" wrapText="1"/>
      <protection locked="0"/>
    </xf>
    <xf numFmtId="174" fontId="37" fillId="8" borderId="1" xfId="0" applyNumberFormat="1" applyFont="1" applyFill="1" applyBorder="1" applyAlignment="1" applyProtection="1">
      <alignment horizontal="center" vertical="center" wrapText="1"/>
      <protection locked="0"/>
    </xf>
    <xf numFmtId="169" fontId="14" fillId="19" borderId="1" xfId="0" applyNumberFormat="1" applyFont="1" applyFill="1" applyBorder="1" applyAlignment="1" applyProtection="1">
      <alignment vertical="center" wrapText="1"/>
      <protection/>
    </xf>
    <xf numFmtId="174" fontId="37" fillId="8" borderId="1" xfId="0" applyNumberFormat="1" applyFont="1" applyFill="1" applyBorder="1" applyAlignment="1" applyProtection="1">
      <alignment vertical="center" wrapText="1"/>
      <protection locked="0"/>
    </xf>
    <xf numFmtId="169" fontId="37" fillId="8" borderId="1" xfId="0" applyNumberFormat="1" applyFont="1" applyFill="1" applyBorder="1" applyAlignment="1" applyProtection="1">
      <alignment vertical="center" wrapText="1"/>
      <protection locked="0"/>
    </xf>
    <xf numFmtId="11" fontId="1" fillId="0" borderId="0" xfId="0" applyNumberFormat="1" applyFont="1" applyAlignment="1">
      <alignment/>
    </xf>
    <xf numFmtId="11" fontId="1" fillId="0" borderId="0" xfId="0" applyNumberFormat="1" applyFont="1" applyFill="1" applyAlignment="1">
      <alignment/>
    </xf>
    <xf numFmtId="171" fontId="61" fillId="0" borderId="0" xfId="0" applyNumberFormat="1" applyFont="1" applyFill="1" applyBorder="1" applyAlignment="1">
      <alignment horizontal="right" vertical="center" wrapText="1" indent="2"/>
    </xf>
    <xf numFmtId="0" fontId="68" fillId="0" borderId="0" xfId="0" applyFont="1" applyAlignment="1">
      <alignment/>
    </xf>
    <xf numFmtId="0" fontId="69" fillId="0" borderId="0" xfId="0" applyFont="1" applyFill="1" applyBorder="1" applyAlignment="1">
      <alignment horizontal="left" vertical="top"/>
    </xf>
    <xf numFmtId="0" fontId="1" fillId="0" borderId="0" xfId="0" applyFont="1" applyFill="1" applyBorder="1" applyAlignment="1">
      <alignment horizontal="left"/>
    </xf>
    <xf numFmtId="0" fontId="13" fillId="0" borderId="0" xfId="0" applyFont="1" applyAlignment="1">
      <alignment/>
    </xf>
    <xf numFmtId="49" fontId="37" fillId="19" borderId="1" xfId="0" applyNumberFormat="1" applyFont="1" applyFill="1" applyBorder="1" applyAlignment="1" applyProtection="1">
      <alignment horizontal="center" vertical="center" wrapText="1"/>
      <protection/>
    </xf>
    <xf numFmtId="169" fontId="14" fillId="0" borderId="0" xfId="0" applyNumberFormat="1" applyFont="1" applyFill="1" applyBorder="1" applyAlignment="1">
      <alignment horizontal="right" vertical="center" wrapText="1"/>
    </xf>
    <xf numFmtId="169" fontId="23" fillId="0" borderId="0" xfId="0" applyNumberFormat="1" applyFont="1" applyFill="1" applyBorder="1" applyAlignment="1">
      <alignment horizontal="right" vertical="center" wrapText="1"/>
    </xf>
    <xf numFmtId="0" fontId="14" fillId="0" borderId="0" xfId="0" applyFont="1" applyFill="1" applyAlignment="1">
      <alignment horizontal="centerContinuous" wrapText="1"/>
    </xf>
    <xf numFmtId="169" fontId="14" fillId="0" borderId="0" xfId="0" applyNumberFormat="1" applyFont="1" applyFill="1" applyBorder="1" applyAlignment="1" applyProtection="1">
      <alignment vertical="center" wrapText="1"/>
      <protection/>
    </xf>
    <xf numFmtId="0" fontId="22" fillId="10" borderId="14" xfId="0" applyFont="1" applyFill="1" applyBorder="1" applyAlignment="1">
      <alignment horizontal="center" vertical="center" wrapText="1"/>
    </xf>
    <xf numFmtId="169" fontId="37" fillId="6" borderId="14" xfId="50" applyNumberFormat="1" applyFont="1" applyFill="1" applyBorder="1" applyAlignment="1" applyProtection="1">
      <alignment horizontal="right" vertical="center" wrapText="1"/>
      <protection locked="0"/>
    </xf>
    <xf numFmtId="171" fontId="23" fillId="0" borderId="0" xfId="0" applyNumberFormat="1" applyFont="1" applyFill="1" applyBorder="1" applyAlignment="1">
      <alignment horizontal="right" vertical="center" wrapText="1" indent="2"/>
    </xf>
    <xf numFmtId="0" fontId="14" fillId="0" borderId="0" xfId="0" applyFont="1" applyAlignment="1">
      <alignment vertical="center"/>
    </xf>
    <xf numFmtId="0" fontId="22" fillId="10" borderId="36" xfId="0" applyFont="1" applyFill="1" applyBorder="1" applyAlignment="1">
      <alignment horizontal="center" vertical="center" wrapText="1"/>
    </xf>
    <xf numFmtId="169" fontId="37" fillId="6" borderId="36" xfId="50" applyNumberFormat="1" applyFont="1" applyFill="1" applyBorder="1" applyAlignment="1" applyProtection="1">
      <alignment horizontal="right" vertical="center" wrapText="1"/>
      <protection locked="0"/>
    </xf>
    <xf numFmtId="169" fontId="23" fillId="10" borderId="36" xfId="0" applyNumberFormat="1" applyFont="1" applyFill="1" applyBorder="1" applyAlignment="1">
      <alignment horizontal="right" vertical="center" wrapText="1" indent="2"/>
    </xf>
    <xf numFmtId="0" fontId="1" fillId="5" borderId="1" xfId="0" applyFont="1" applyFill="1" applyBorder="1" applyAlignment="1">
      <alignment horizontal="center" vertical="center" wrapText="1"/>
    </xf>
    <xf numFmtId="0" fontId="1" fillId="0" borderId="0" xfId="0" applyFont="1" applyAlignment="1">
      <alignment horizontal="center" vertical="center"/>
    </xf>
    <xf numFmtId="0" fontId="14" fillId="0" borderId="0" xfId="0" applyFont="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9" fontId="1" fillId="5"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Fill="1" applyBorder="1" applyAlignment="1">
      <alignment horizontal="left" vertical="center" indent="2"/>
    </xf>
    <xf numFmtId="0" fontId="70" fillId="0" borderId="0" xfId="0" applyFont="1" applyAlignment="1">
      <alignment horizontal="justify"/>
    </xf>
    <xf numFmtId="0" fontId="13" fillId="0" borderId="0" xfId="0" applyFont="1" applyFill="1" applyAlignment="1">
      <alignment/>
    </xf>
    <xf numFmtId="0" fontId="12" fillId="0" borderId="0" xfId="0" applyFont="1" applyFill="1" applyAlignment="1">
      <alignment horizontal="centerContinuous" wrapText="1"/>
    </xf>
    <xf numFmtId="0" fontId="15" fillId="0" borderId="0" xfId="0" applyFont="1" applyFill="1" applyBorder="1" applyAlignment="1">
      <alignment vertical="top" wrapText="1"/>
    </xf>
    <xf numFmtId="0" fontId="14" fillId="0" borderId="0" xfId="0" applyFont="1" applyFill="1" applyBorder="1" applyAlignment="1">
      <alignment vertical="center"/>
    </xf>
    <xf numFmtId="0" fontId="1" fillId="19" borderId="1" xfId="0" applyFont="1" applyFill="1" applyBorder="1" applyAlignment="1">
      <alignment horizontal="center" vertical="center" wrapText="1"/>
    </xf>
    <xf numFmtId="0" fontId="1" fillId="19" borderId="36" xfId="0" applyFont="1" applyFill="1" applyBorder="1" applyAlignment="1">
      <alignment horizontal="center" vertical="center" wrapText="1"/>
    </xf>
    <xf numFmtId="0" fontId="4" fillId="0" borderId="0" xfId="0" applyFont="1" applyFill="1" applyAlignment="1">
      <alignment wrapText="1"/>
    </xf>
    <xf numFmtId="0" fontId="14" fillId="2" borderId="0" xfId="0" applyNumberFormat="1" applyFont="1" applyFill="1" applyBorder="1" applyAlignment="1">
      <alignment horizontal="center" vertical="center" wrapText="1"/>
    </xf>
    <xf numFmtId="0" fontId="67" fillId="0" borderId="0" xfId="0" applyFont="1" applyAlignment="1">
      <alignment horizontal="center" vertical="center"/>
    </xf>
    <xf numFmtId="190" fontId="37" fillId="8" borderId="1" xfId="0" applyNumberFormat="1" applyFont="1" applyFill="1" applyBorder="1" applyAlignment="1" applyProtection="1">
      <alignment horizontal="right" vertical="center" wrapText="1"/>
      <protection locked="0"/>
    </xf>
    <xf numFmtId="191" fontId="37" fillId="8" borderId="1" xfId="0" applyNumberFormat="1" applyFont="1" applyFill="1" applyBorder="1" applyAlignment="1" applyProtection="1">
      <alignment horizontal="right" vertical="center" wrapText="1"/>
      <protection locked="0"/>
    </xf>
    <xf numFmtId="181" fontId="37" fillId="8" borderId="1" xfId="0" applyNumberFormat="1" applyFont="1" applyFill="1" applyBorder="1" applyAlignment="1" applyProtection="1">
      <alignment horizontal="center" vertical="center" wrapText="1"/>
      <protection locked="0"/>
    </xf>
    <xf numFmtId="0" fontId="37" fillId="8" borderId="1" xfId="0" applyFont="1" applyFill="1" applyBorder="1" applyAlignment="1" applyProtection="1">
      <alignment horizontal="left" vertical="center" wrapText="1"/>
      <protection locked="0"/>
    </xf>
    <xf numFmtId="169" fontId="37" fillId="8" borderId="13" xfId="0" applyNumberFormat="1" applyFont="1" applyFill="1" applyBorder="1" applyAlignment="1" applyProtection="1">
      <alignment horizontal="center" vertical="center" wrapText="1"/>
      <protection locked="0"/>
    </xf>
    <xf numFmtId="169" fontId="37" fillId="8" borderId="37" xfId="0" applyNumberFormat="1" applyFont="1" applyFill="1" applyBorder="1" applyAlignment="1" applyProtection="1">
      <alignment horizontal="center" vertical="center" wrapText="1"/>
      <protection locked="0"/>
    </xf>
    <xf numFmtId="169" fontId="37" fillId="8" borderId="38" xfId="0" applyNumberFormat="1" applyFont="1" applyFill="1" applyBorder="1" applyAlignment="1" applyProtection="1">
      <alignment horizontal="center" vertical="center" wrapText="1"/>
      <protection locked="0"/>
    </xf>
    <xf numFmtId="0" fontId="37" fillId="8" borderId="39" xfId="0" applyNumberFormat="1" applyFont="1" applyFill="1" applyBorder="1" applyAlignment="1" applyProtection="1">
      <alignment horizontal="left" vertical="center" wrapText="1"/>
      <protection locked="0"/>
    </xf>
    <xf numFmtId="0" fontId="37" fillId="8" borderId="1" xfId="0" applyNumberFormat="1" applyFont="1" applyFill="1" applyBorder="1" applyAlignment="1" applyProtection="1">
      <alignment horizontal="left" vertical="center" wrapText="1"/>
      <protection locked="0"/>
    </xf>
    <xf numFmtId="0" fontId="37" fillId="8" borderId="1" xfId="0" applyNumberFormat="1" applyFont="1" applyFill="1" applyBorder="1" applyAlignment="1" applyProtection="1">
      <alignment vertical="center" wrapText="1"/>
      <protection locked="0"/>
    </xf>
    <xf numFmtId="0" fontId="37" fillId="8" borderId="40" xfId="0" applyNumberFormat="1" applyFont="1" applyFill="1" applyBorder="1" applyAlignment="1" applyProtection="1">
      <alignment horizontal="left" vertical="center" wrapText="1"/>
      <protection locked="0"/>
    </xf>
    <xf numFmtId="0" fontId="37" fillId="8" borderId="25" xfId="0" applyNumberFormat="1" applyFont="1" applyFill="1" applyBorder="1" applyAlignment="1" applyProtection="1">
      <alignment horizontal="left" vertical="center" wrapText="1"/>
      <protection locked="0"/>
    </xf>
    <xf numFmtId="0" fontId="37" fillId="8" borderId="25" xfId="0" applyNumberFormat="1" applyFont="1" applyFill="1" applyBorder="1" applyAlignment="1" applyProtection="1">
      <alignment vertical="center" wrapText="1"/>
      <protection locked="0"/>
    </xf>
    <xf numFmtId="169" fontId="37" fillId="8" borderId="25" xfId="0" applyNumberFormat="1" applyFont="1" applyFill="1" applyBorder="1" applyAlignment="1" applyProtection="1">
      <alignment horizontal="center" vertical="center" wrapText="1"/>
      <protection locked="0"/>
    </xf>
    <xf numFmtId="0" fontId="37" fillId="19" borderId="1" xfId="0" applyNumberFormat="1" applyFont="1" applyFill="1" applyBorder="1" applyAlignment="1" applyProtection="1">
      <alignment horizontal="left" vertical="center" wrapText="1" indent="1"/>
      <protection/>
    </xf>
    <xf numFmtId="9" fontId="14" fillId="19" borderId="14" xfId="64" applyNumberFormat="1" applyFont="1" applyFill="1" applyBorder="1" applyAlignment="1">
      <alignment horizontal="center" vertical="center" wrapText="1"/>
    </xf>
    <xf numFmtId="9" fontId="4" fillId="0" borderId="0" xfId="0" applyNumberFormat="1" applyFont="1" applyAlignment="1">
      <alignment/>
    </xf>
    <xf numFmtId="0" fontId="13" fillId="0" borderId="0" xfId="0" applyFont="1" applyFill="1" applyBorder="1" applyAlignment="1">
      <alignment horizontal="right" vertical="center" indent="1"/>
    </xf>
    <xf numFmtId="0" fontId="23" fillId="10" borderId="1" xfId="0" applyFont="1" applyFill="1" applyBorder="1" applyAlignment="1">
      <alignment horizontal="center" vertical="center" wrapText="1"/>
    </xf>
    <xf numFmtId="0" fontId="74" fillId="0" borderId="0" xfId="0" applyFont="1" applyFill="1" applyAlignment="1">
      <alignment horizontal="right" vertical="center"/>
    </xf>
    <xf numFmtId="0" fontId="13" fillId="0" borderId="41" xfId="0" applyFont="1" applyBorder="1" applyAlignment="1">
      <alignment/>
    </xf>
    <xf numFmtId="0" fontId="4" fillId="0" borderId="41" xfId="0" applyFont="1" applyBorder="1" applyAlignment="1">
      <alignment/>
    </xf>
    <xf numFmtId="0" fontId="75" fillId="16" borderId="42" xfId="0" applyFont="1" applyFill="1" applyBorder="1" applyAlignment="1">
      <alignment horizontal="right" vertical="center" wrapText="1"/>
    </xf>
    <xf numFmtId="169" fontId="75" fillId="16" borderId="43" xfId="0" applyNumberFormat="1" applyFont="1" applyFill="1" applyBorder="1" applyAlignment="1">
      <alignment horizontal="left" vertical="center" wrapText="1" indent="1"/>
    </xf>
    <xf numFmtId="0" fontId="22" fillId="10" borderId="44" xfId="0" applyFont="1" applyFill="1" applyBorder="1" applyAlignment="1">
      <alignment horizontal="left" vertical="center" wrapText="1"/>
    </xf>
    <xf numFmtId="171" fontId="25" fillId="5" borderId="45" xfId="64" applyNumberFormat="1" applyFont="1" applyFill="1" applyBorder="1" applyAlignment="1">
      <alignment horizontal="right" vertical="center" wrapText="1"/>
    </xf>
    <xf numFmtId="0" fontId="75" fillId="16" borderId="46" xfId="0" applyFont="1" applyFill="1" applyBorder="1" applyAlignment="1">
      <alignment horizontal="right" vertical="center" wrapText="1"/>
    </xf>
    <xf numFmtId="0" fontId="75" fillId="16" borderId="47" xfId="0" applyFont="1" applyFill="1" applyBorder="1" applyAlignment="1">
      <alignment horizontal="right" vertical="center" wrapText="1"/>
    </xf>
    <xf numFmtId="0" fontId="22" fillId="10" borderId="39" xfId="0" applyFont="1" applyFill="1" applyBorder="1" applyAlignment="1">
      <alignment horizontal="left" vertical="center" wrapText="1"/>
    </xf>
    <xf numFmtId="171" fontId="25" fillId="20" borderId="37" xfId="64" applyNumberFormat="1" applyFont="1" applyFill="1" applyBorder="1" applyAlignment="1">
      <alignment horizontal="right" vertical="center" wrapText="1"/>
    </xf>
    <xf numFmtId="0" fontId="22" fillId="10" borderId="48" xfId="0" applyFont="1" applyFill="1" applyBorder="1" applyAlignment="1">
      <alignment horizontal="left" vertical="center"/>
    </xf>
    <xf numFmtId="171" fontId="25" fillId="19" borderId="49" xfId="64" applyNumberFormat="1" applyFont="1" applyFill="1" applyBorder="1" applyAlignment="1">
      <alignment horizontal="right" vertical="center" wrapText="1"/>
    </xf>
    <xf numFmtId="0" fontId="22" fillId="10" borderId="50" xfId="0" applyFont="1" applyFill="1" applyBorder="1" applyAlignment="1">
      <alignment horizontal="left" vertical="center" wrapText="1"/>
    </xf>
    <xf numFmtId="171" fontId="25" fillId="20" borderId="51" xfId="64" applyNumberFormat="1" applyFont="1" applyFill="1" applyBorder="1" applyAlignment="1">
      <alignment horizontal="right" vertical="center" wrapText="1"/>
    </xf>
    <xf numFmtId="0" fontId="22" fillId="0" borderId="0" xfId="0" applyFont="1" applyFill="1" applyBorder="1" applyAlignment="1" applyProtection="1">
      <alignment horizontal="right" vertical="center" wrapText="1"/>
      <protection locked="0"/>
    </xf>
    <xf numFmtId="171" fontId="25" fillId="19" borderId="1" xfId="64" applyNumberFormat="1" applyFont="1" applyFill="1" applyBorder="1" applyAlignment="1">
      <alignment horizontal="right" vertical="center" wrapText="1"/>
    </xf>
    <xf numFmtId="171" fontId="76" fillId="8" borderId="52" xfId="64" applyNumberFormat="1" applyFont="1" applyFill="1" applyBorder="1" applyAlignment="1" applyProtection="1">
      <alignment horizontal="right" vertical="center" wrapText="1"/>
      <protection locked="0"/>
    </xf>
    <xf numFmtId="171" fontId="76" fillId="8" borderId="53" xfId="64" applyNumberFormat="1" applyFont="1" applyFill="1" applyBorder="1" applyAlignment="1" applyProtection="1">
      <alignment horizontal="right" vertical="center" wrapText="1"/>
      <protection locked="0"/>
    </xf>
    <xf numFmtId="169" fontId="23" fillId="10" borderId="1" xfId="0" applyNumberFormat="1" applyFont="1" applyFill="1" applyBorder="1" applyAlignment="1">
      <alignment vertical="center" wrapText="1"/>
    </xf>
    <xf numFmtId="9" fontId="72" fillId="19" borderId="1" xfId="64"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0" fontId="13" fillId="0" borderId="0" xfId="48" applyFont="1" applyFill="1" applyBorder="1" applyAlignment="1">
      <alignment horizontal="left" vertical="center" indent="2"/>
    </xf>
    <xf numFmtId="0" fontId="77" fillId="0" borderId="0" xfId="48" applyFont="1" applyFill="1" applyBorder="1" applyAlignment="1">
      <alignment horizontal="left" vertical="center" indent="1"/>
    </xf>
    <xf numFmtId="0" fontId="13" fillId="0" borderId="0" xfId="48" applyFont="1" applyFill="1" applyBorder="1" applyAlignment="1">
      <alignment horizontal="center" vertical="top"/>
    </xf>
    <xf numFmtId="0" fontId="77" fillId="0" borderId="0" xfId="48" applyFont="1" applyFill="1" applyBorder="1" applyAlignment="1">
      <alignment horizontal="left" vertical="top"/>
    </xf>
    <xf numFmtId="0" fontId="11" fillId="0" borderId="0" xfId="0" applyFont="1" applyAlignment="1">
      <alignment horizontal="left"/>
    </xf>
    <xf numFmtId="0" fontId="6" fillId="8" borderId="54"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19" borderId="54" xfId="0" applyFill="1" applyBorder="1" applyAlignment="1">
      <alignment/>
    </xf>
    <xf numFmtId="0" fontId="0" fillId="10" borderId="54" xfId="0" applyFill="1" applyBorder="1" applyAlignment="1">
      <alignment/>
    </xf>
    <xf numFmtId="0" fontId="78" fillId="0" borderId="0" xfId="0" applyFont="1" applyAlignment="1">
      <alignment horizontal="center"/>
    </xf>
    <xf numFmtId="0" fontId="22" fillId="10" borderId="55" xfId="0" applyFont="1" applyFill="1" applyBorder="1" applyAlignment="1">
      <alignment horizontal="center" vertical="center" wrapText="1"/>
    </xf>
    <xf numFmtId="0" fontId="22" fillId="10" borderId="56" xfId="0" applyFont="1" applyFill="1" applyBorder="1" applyAlignment="1">
      <alignment horizontal="center" vertical="center" wrapText="1"/>
    </xf>
    <xf numFmtId="0" fontId="22" fillId="10" borderId="34" xfId="0" applyFont="1" applyFill="1" applyBorder="1" applyAlignment="1">
      <alignment horizontal="center" vertical="center" wrapText="1"/>
    </xf>
    <xf numFmtId="2" fontId="14" fillId="8" borderId="57" xfId="0" applyNumberFormat="1" applyFont="1" applyFill="1" applyBorder="1" applyAlignment="1" applyProtection="1">
      <alignment horizontal="center" vertical="center" wrapText="1"/>
      <protection locked="0"/>
    </xf>
    <xf numFmtId="169" fontId="14" fillId="8" borderId="26" xfId="0" applyNumberFormat="1" applyFont="1" applyFill="1" applyBorder="1" applyAlignment="1" applyProtection="1">
      <alignment horizontal="center" vertical="center" wrapText="1"/>
      <protection locked="0"/>
    </xf>
    <xf numFmtId="169" fontId="14" fillId="19" borderId="58" xfId="0" applyNumberFormat="1" applyFont="1" applyFill="1" applyBorder="1" applyAlignment="1">
      <alignment horizontal="right" vertical="center" wrapText="1"/>
    </xf>
    <xf numFmtId="2" fontId="14" fillId="8" borderId="59" xfId="0" applyNumberFormat="1" applyFont="1" applyFill="1" applyBorder="1" applyAlignment="1" applyProtection="1">
      <alignment horizontal="center" vertical="center" wrapText="1"/>
      <protection locked="0"/>
    </xf>
    <xf numFmtId="169" fontId="14" fillId="8" borderId="1" xfId="0" applyNumberFormat="1" applyFont="1" applyFill="1" applyBorder="1" applyAlignment="1" applyProtection="1">
      <alignment horizontal="center" vertical="center" wrapText="1"/>
      <protection locked="0"/>
    </xf>
    <xf numFmtId="169" fontId="14" fillId="19" borderId="60" xfId="0" applyNumberFormat="1" applyFont="1" applyFill="1" applyBorder="1" applyAlignment="1">
      <alignment horizontal="right" vertical="center" wrapText="1"/>
    </xf>
    <xf numFmtId="2" fontId="14" fillId="8" borderId="61" xfId="0" applyNumberFormat="1" applyFont="1" applyFill="1" applyBorder="1" applyAlignment="1" applyProtection="1">
      <alignment horizontal="center" vertical="center" wrapText="1"/>
      <protection locked="0"/>
    </xf>
    <xf numFmtId="169" fontId="14" fillId="8" borderId="31" xfId="0" applyNumberFormat="1" applyFont="1" applyFill="1" applyBorder="1" applyAlignment="1" applyProtection="1">
      <alignment horizontal="center" vertical="center" wrapText="1"/>
      <protection locked="0"/>
    </xf>
    <xf numFmtId="169" fontId="14" fillId="19" borderId="62" xfId="0" applyNumberFormat="1" applyFont="1" applyFill="1" applyBorder="1" applyAlignment="1">
      <alignment horizontal="right" vertical="center" wrapText="1"/>
    </xf>
    <xf numFmtId="169" fontId="23" fillId="10" borderId="63" xfId="0" applyNumberFormat="1" applyFont="1" applyFill="1" applyBorder="1" applyAlignment="1">
      <alignment horizontal="right" vertical="center" wrapText="1"/>
    </xf>
    <xf numFmtId="0" fontId="2" fillId="0" borderId="0" xfId="0" applyFont="1" applyAlignment="1">
      <alignment/>
    </xf>
    <xf numFmtId="0" fontId="9" fillId="0" borderId="0" xfId="0" applyFont="1" applyAlignment="1">
      <alignment horizontal="left" vertical="center"/>
    </xf>
    <xf numFmtId="0" fontId="79" fillId="0" borderId="0" xfId="0" applyFont="1" applyAlignment="1">
      <alignment horizontal="left" vertical="center"/>
    </xf>
    <xf numFmtId="206" fontId="37" fillId="8" borderId="1" xfId="0" applyNumberFormat="1" applyFont="1" applyFill="1" applyBorder="1" applyAlignment="1" applyProtection="1">
      <alignment horizontal="right" vertical="center" wrapText="1"/>
      <protection locked="0"/>
    </xf>
    <xf numFmtId="0" fontId="77" fillId="0" borderId="0" xfId="48" applyFont="1" applyBorder="1" applyAlignment="1">
      <alignment/>
    </xf>
    <xf numFmtId="0" fontId="84" fillId="0" borderId="0" xfId="0" applyFont="1" applyBorder="1" applyAlignment="1">
      <alignment horizontal="right" indent="1"/>
    </xf>
    <xf numFmtId="0" fontId="1" fillId="0" borderId="0" xfId="0" applyFont="1" applyBorder="1" applyAlignment="1">
      <alignment horizontal="left"/>
    </xf>
    <xf numFmtId="0" fontId="85" fillId="0" borderId="0" xfId="0" applyFont="1" applyAlignment="1">
      <alignment/>
    </xf>
    <xf numFmtId="0" fontId="86"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87" fillId="0" borderId="0" xfId="0" applyFont="1" applyFill="1" applyBorder="1" applyAlignment="1">
      <alignment horizontal="left" vertical="center"/>
    </xf>
    <xf numFmtId="0" fontId="88" fillId="0" borderId="0" xfId="0" applyFont="1" applyFill="1" applyBorder="1" applyAlignment="1">
      <alignment horizontal="left" indent="1"/>
    </xf>
    <xf numFmtId="0" fontId="90" fillId="2" borderId="4" xfId="0" applyFont="1" applyFill="1" applyBorder="1" applyAlignment="1">
      <alignment horizontal="center" vertical="center"/>
    </xf>
    <xf numFmtId="0" fontId="92" fillId="2" borderId="4" xfId="0" applyFont="1" applyFill="1" applyBorder="1" applyAlignment="1">
      <alignment horizontal="center" vertical="center"/>
    </xf>
    <xf numFmtId="0" fontId="90" fillId="2" borderId="4" xfId="0" applyFont="1" applyFill="1" applyBorder="1" applyAlignment="1">
      <alignment horizontal="center" vertical="center" wrapText="1"/>
    </xf>
    <xf numFmtId="0" fontId="4" fillId="2" borderId="4" xfId="0" applyFont="1" applyFill="1" applyBorder="1" applyAlignment="1">
      <alignment/>
    </xf>
    <xf numFmtId="169" fontId="4" fillId="2" borderId="4" xfId="0" applyNumberFormat="1" applyFont="1" applyFill="1" applyBorder="1" applyAlignment="1">
      <alignment horizontal="left" indent="2"/>
    </xf>
    <xf numFmtId="10" fontId="4" fillId="2" borderId="4" xfId="0" applyNumberFormat="1" applyFont="1" applyFill="1" applyBorder="1" applyAlignment="1">
      <alignment horizontal="left" indent="2"/>
    </xf>
    <xf numFmtId="0" fontId="4" fillId="2" borderId="4" xfId="0" applyFont="1" applyFill="1" applyBorder="1" applyAlignment="1">
      <alignment wrapText="1"/>
    </xf>
    <xf numFmtId="0" fontId="66" fillId="6" borderId="4" xfId="0" applyFont="1" applyFill="1" applyBorder="1" applyAlignment="1">
      <alignment/>
    </xf>
    <xf numFmtId="169" fontId="4" fillId="6" borderId="4" xfId="0" applyNumberFormat="1" applyFont="1" applyFill="1" applyBorder="1" applyAlignment="1">
      <alignment horizontal="left" indent="2"/>
    </xf>
    <xf numFmtId="10" fontId="4" fillId="6" borderId="4" xfId="0" applyNumberFormat="1" applyFont="1" applyFill="1" applyBorder="1" applyAlignment="1">
      <alignment horizontal="left" indent="2"/>
    </xf>
    <xf numFmtId="0" fontId="4" fillId="0" borderId="0" xfId="0" applyFont="1" applyFill="1" applyBorder="1" applyAlignment="1">
      <alignment/>
    </xf>
    <xf numFmtId="0" fontId="4" fillId="6" borderId="4" xfId="0" applyFont="1" applyFill="1" applyBorder="1" applyAlignment="1">
      <alignment/>
    </xf>
    <xf numFmtId="0" fontId="96" fillId="0" borderId="0" xfId="0" applyFont="1" applyFill="1" applyBorder="1" applyAlignment="1">
      <alignment/>
    </xf>
    <xf numFmtId="0" fontId="1" fillId="6" borderId="4" xfId="61" applyFill="1" applyBorder="1" applyAlignment="1">
      <alignment horizontal="center"/>
      <protection/>
    </xf>
    <xf numFmtId="0" fontId="1" fillId="6" borderId="4" xfId="61" applyFont="1" applyFill="1" applyBorder="1" applyAlignment="1">
      <alignment horizontal="center"/>
      <protection/>
    </xf>
    <xf numFmtId="0" fontId="1" fillId="0" borderId="0" xfId="61" applyFill="1" applyAlignment="1">
      <alignment horizontal="center"/>
      <protection/>
    </xf>
    <xf numFmtId="0" fontId="0" fillId="21" borderId="4" xfId="0" applyFill="1" applyBorder="1" applyAlignment="1" applyProtection="1">
      <alignment horizontal="left"/>
      <protection locked="0"/>
    </xf>
    <xf numFmtId="0" fontId="4" fillId="0" borderId="4" xfId="0" applyNumberFormat="1" applyFont="1" applyFill="1" applyBorder="1" applyAlignment="1" applyProtection="1">
      <alignment horizontal="left"/>
      <protection locked="0"/>
    </xf>
    <xf numFmtId="49" fontId="0" fillId="0" borderId="4" xfId="0" applyNumberFormat="1" applyFill="1" applyBorder="1" applyAlignment="1" applyProtection="1">
      <alignment horizontal="left"/>
      <protection locked="0"/>
    </xf>
    <xf numFmtId="0" fontId="0" fillId="0" borderId="4" xfId="0" applyFill="1" applyBorder="1" applyAlignment="1" applyProtection="1">
      <alignment horizontal="left"/>
      <protection locked="0"/>
    </xf>
    <xf numFmtId="0" fontId="1" fillId="0" borderId="0" xfId="0" applyFont="1" applyFill="1" applyBorder="1" applyAlignment="1" applyProtection="1">
      <alignment horizontal="left" vertical="center" wrapText="1"/>
      <protection locked="0"/>
    </xf>
    <xf numFmtId="49" fontId="4" fillId="0" borderId="4" xfId="0" applyNumberFormat="1" applyFont="1" applyFill="1" applyBorder="1" applyAlignment="1" applyProtection="1">
      <alignment horizontal="left"/>
      <protection locked="0"/>
    </xf>
    <xf numFmtId="0" fontId="1" fillId="6" borderId="4" xfId="61" applyFill="1" applyBorder="1" applyAlignment="1">
      <alignment/>
      <protection/>
    </xf>
    <xf numFmtId="0" fontId="1" fillId="21" borderId="4" xfId="61" applyFill="1" applyBorder="1" applyAlignment="1">
      <alignment/>
      <protection/>
    </xf>
    <xf numFmtId="49" fontId="1" fillId="0" borderId="4" xfId="61" applyNumberFormat="1" applyFill="1" applyBorder="1" applyAlignment="1">
      <alignment/>
      <protection/>
    </xf>
    <xf numFmtId="0" fontId="1" fillId="0" borderId="4" xfId="61" applyFill="1" applyBorder="1" applyAlignment="1">
      <alignment/>
      <protection/>
    </xf>
    <xf numFmtId="0" fontId="1" fillId="0" borderId="4" xfId="61" applyFont="1" applyFill="1" applyBorder="1" applyAlignment="1">
      <alignment/>
      <protection/>
    </xf>
    <xf numFmtId="0" fontId="1" fillId="0" borderId="0" xfId="61" applyFill="1" applyBorder="1" applyAlignment="1">
      <alignment/>
      <protection/>
    </xf>
    <xf numFmtId="0" fontId="1" fillId="6" borderId="4" xfId="61" applyFill="1" applyBorder="1" applyAlignment="1">
      <alignment/>
      <protection/>
    </xf>
    <xf numFmtId="0" fontId="1" fillId="6" borderId="4" xfId="61" applyFont="1" applyFill="1" applyBorder="1" applyAlignment="1">
      <alignment/>
      <protection/>
    </xf>
    <xf numFmtId="0" fontId="8" fillId="0" borderId="4" xfId="0" applyNumberFormat="1" applyFont="1" applyFill="1" applyBorder="1" applyAlignment="1" applyProtection="1">
      <alignment horizontal="left"/>
      <protection locked="0"/>
    </xf>
    <xf numFmtId="0" fontId="1" fillId="0" borderId="0" xfId="0" applyFont="1" applyFill="1" applyBorder="1" applyAlignment="1" applyProtection="1">
      <alignment horizontal="left" vertical="center" wrapText="1"/>
      <protection locked="0"/>
    </xf>
    <xf numFmtId="0" fontId="13" fillId="0" borderId="0" xfId="0" applyFont="1" applyFill="1" applyBorder="1" applyAlignment="1">
      <alignment/>
    </xf>
    <xf numFmtId="0" fontId="1" fillId="0" borderId="4" xfId="0" applyFont="1" applyFill="1" applyBorder="1" applyAlignment="1" applyProtection="1">
      <alignment horizontal="left" vertical="center" wrapText="1"/>
      <protection locked="0"/>
    </xf>
    <xf numFmtId="0" fontId="1" fillId="0" borderId="4" xfId="61" applyFont="1" applyFill="1" applyBorder="1" applyAlignment="1">
      <alignment/>
      <protection/>
    </xf>
    <xf numFmtId="0" fontId="1" fillId="6" borderId="4" xfId="61" applyFont="1" applyFill="1" applyBorder="1" applyAlignment="1">
      <alignment/>
      <protection/>
    </xf>
    <xf numFmtId="0" fontId="0" fillId="0" borderId="4" xfId="0" applyNumberFormat="1" applyFill="1" applyBorder="1" applyAlignment="1" applyProtection="1">
      <alignment horizontal="left"/>
      <protection locked="0"/>
    </xf>
    <xf numFmtId="0" fontId="0" fillId="21" borderId="64" xfId="0" applyFill="1" applyBorder="1" applyAlignment="1" applyProtection="1">
      <alignment horizontal="left"/>
      <protection locked="0"/>
    </xf>
    <xf numFmtId="49" fontId="4" fillId="0" borderId="64" xfId="0" applyNumberFormat="1" applyFont="1" applyFill="1" applyBorder="1" applyAlignment="1" applyProtection="1">
      <alignment horizontal="left"/>
      <protection locked="0"/>
    </xf>
    <xf numFmtId="49" fontId="0" fillId="0" borderId="64" xfId="0" applyNumberFormat="1" applyFill="1" applyBorder="1" applyAlignment="1" applyProtection="1">
      <alignment horizontal="left"/>
      <protection locked="0"/>
    </xf>
    <xf numFmtId="0" fontId="0" fillId="0" borderId="64" xfId="0" applyNumberFormat="1" applyFill="1" applyBorder="1" applyAlignment="1" applyProtection="1">
      <alignment horizontal="left"/>
      <protection locked="0"/>
    </xf>
    <xf numFmtId="0" fontId="0" fillId="21" borderId="63" xfId="0" applyFill="1" applyBorder="1" applyAlignment="1" applyProtection="1">
      <alignment horizontal="left"/>
      <protection locked="0"/>
    </xf>
    <xf numFmtId="49" fontId="4" fillId="0" borderId="63" xfId="0" applyNumberFormat="1" applyFont="1" applyFill="1" applyBorder="1" applyAlignment="1" applyProtection="1">
      <alignment horizontal="left"/>
      <protection locked="0"/>
    </xf>
    <xf numFmtId="49" fontId="0" fillId="0" borderId="63" xfId="0" applyNumberFormat="1" applyFill="1" applyBorder="1" applyAlignment="1" applyProtection="1">
      <alignment horizontal="left"/>
      <protection locked="0"/>
    </xf>
    <xf numFmtId="0" fontId="0" fillId="0" borderId="63" xfId="0" applyNumberFormat="1" applyFill="1" applyBorder="1" applyAlignment="1" applyProtection="1">
      <alignment horizontal="left"/>
      <protection locked="0"/>
    </xf>
    <xf numFmtId="171" fontId="76" fillId="8" borderId="65" xfId="64" applyNumberFormat="1" applyFont="1" applyFill="1" applyBorder="1" applyAlignment="1" applyProtection="1">
      <alignment horizontal="right" vertical="center" wrapText="1"/>
      <protection locked="0"/>
    </xf>
    <xf numFmtId="0" fontId="97" fillId="0" borderId="0" xfId="0" applyFont="1" applyAlignment="1">
      <alignment/>
    </xf>
    <xf numFmtId="0" fontId="98" fillId="0" borderId="0" xfId="0" applyFont="1" applyFill="1" applyBorder="1" applyAlignment="1">
      <alignment horizontal="right" vertical="center" indent="1"/>
    </xf>
    <xf numFmtId="9" fontId="14" fillId="8" borderId="1" xfId="63" applyFont="1" applyFill="1" applyBorder="1" applyAlignment="1">
      <alignment horizontal="right" vertical="center" wrapText="1" indent="4"/>
    </xf>
    <xf numFmtId="0" fontId="22" fillId="0" borderId="0" xfId="0" applyFont="1" applyFill="1" applyBorder="1" applyAlignment="1">
      <alignment horizontal="left" vertical="center"/>
    </xf>
    <xf numFmtId="1" fontId="99" fillId="0" borderId="0" xfId="63" applyNumberFormat="1" applyFont="1" applyFill="1" applyBorder="1" applyAlignment="1" applyProtection="1">
      <alignment horizontal="center" vertical="top" wrapText="1"/>
      <protection hidden="1" locked="0"/>
    </xf>
    <xf numFmtId="9" fontId="14" fillId="0" borderId="0" xfId="63" applyFont="1" applyFill="1" applyBorder="1" applyAlignment="1">
      <alignment horizontal="right" vertical="center" wrapText="1" indent="4"/>
    </xf>
    <xf numFmtId="0" fontId="23" fillId="0" borderId="0" xfId="0" applyFont="1" applyFill="1" applyBorder="1" applyAlignment="1">
      <alignment horizontal="left" vertical="center"/>
    </xf>
    <xf numFmtId="0" fontId="4" fillId="0" borderId="0" xfId="0" applyFont="1" applyFill="1" applyBorder="1" applyAlignment="1">
      <alignment vertical="center"/>
    </xf>
    <xf numFmtId="9" fontId="13" fillId="0" borderId="0" xfId="64" applyFont="1" applyFill="1" applyBorder="1" applyAlignment="1" applyProtection="1">
      <alignment horizontal="center" vertical="center" wrapText="1"/>
      <protection/>
    </xf>
    <xf numFmtId="0" fontId="7" fillId="18" borderId="0" xfId="0" applyFont="1" applyFill="1" applyBorder="1" applyAlignment="1">
      <alignment horizontal="left"/>
    </xf>
    <xf numFmtId="0" fontId="7" fillId="18" borderId="0" xfId="0" applyFont="1" applyFill="1" applyBorder="1" applyAlignment="1">
      <alignment horizontal="centerContinuous"/>
    </xf>
    <xf numFmtId="0" fontId="13" fillId="18" borderId="0" xfId="0" applyFont="1" applyFill="1" applyAlignment="1">
      <alignment/>
    </xf>
    <xf numFmtId="171" fontId="76" fillId="8" borderId="1" xfId="0" applyNumberFormat="1" applyFont="1" applyFill="1" applyBorder="1" applyAlignment="1" applyProtection="1">
      <alignment horizontal="right" vertical="center" wrapText="1"/>
      <protection locked="0"/>
    </xf>
    <xf numFmtId="0" fontId="4" fillId="18" borderId="0" xfId="0" applyFont="1" applyFill="1" applyBorder="1" applyAlignment="1">
      <alignment/>
    </xf>
    <xf numFmtId="169" fontId="66" fillId="18" borderId="0" xfId="0" applyNumberFormat="1" applyFont="1" applyFill="1" applyBorder="1" applyAlignment="1">
      <alignment vertical="center"/>
    </xf>
    <xf numFmtId="171" fontId="76" fillId="19" borderId="1" xfId="0" applyNumberFormat="1" applyFont="1" applyFill="1" applyBorder="1" applyAlignment="1" applyProtection="1">
      <alignment horizontal="right" vertical="center" wrapText="1"/>
      <protection/>
    </xf>
    <xf numFmtId="0" fontId="14" fillId="19" borderId="1" xfId="0" applyNumberFormat="1" applyFont="1" applyFill="1" applyBorder="1" applyAlignment="1" applyProtection="1">
      <alignment horizontal="center" vertical="center" wrapText="1"/>
      <protection/>
    </xf>
    <xf numFmtId="169" fontId="14" fillId="19" borderId="1" xfId="0" applyNumberFormat="1" applyFont="1" applyFill="1" applyBorder="1" applyAlignment="1" applyProtection="1">
      <alignment horizontal="center" vertical="center" wrapText="1"/>
      <protection/>
    </xf>
    <xf numFmtId="0" fontId="4" fillId="18" borderId="0" xfId="0" applyFont="1" applyFill="1" applyAlignment="1">
      <alignment wrapText="1"/>
    </xf>
    <xf numFmtId="0" fontId="14" fillId="19" borderId="66" xfId="0" applyNumberFormat="1" applyFont="1" applyFill="1" applyBorder="1" applyAlignment="1" applyProtection="1">
      <alignment horizontal="center" vertical="center" wrapText="1"/>
      <protection/>
    </xf>
    <xf numFmtId="169" fontId="14" fillId="19" borderId="66" xfId="0" applyNumberFormat="1" applyFont="1" applyFill="1" applyBorder="1" applyAlignment="1" applyProtection="1">
      <alignment horizontal="center" vertical="center" wrapText="1"/>
      <protection/>
    </xf>
    <xf numFmtId="169" fontId="31" fillId="10" borderId="1" xfId="0" applyNumberFormat="1" applyFont="1" applyFill="1" applyBorder="1" applyAlignment="1">
      <alignment vertical="center" wrapText="1"/>
    </xf>
    <xf numFmtId="169" fontId="31" fillId="18" borderId="0" xfId="0" applyNumberFormat="1" applyFont="1" applyFill="1" applyBorder="1" applyAlignment="1">
      <alignment vertical="center" wrapText="1"/>
    </xf>
    <xf numFmtId="0" fontId="7" fillId="18" borderId="0" xfId="0" applyFont="1" applyFill="1" applyBorder="1" applyAlignment="1">
      <alignment horizontal="left" vertical="center"/>
    </xf>
    <xf numFmtId="0" fontId="4" fillId="18" borderId="0" xfId="0" applyFont="1" applyFill="1" applyAlignment="1">
      <alignment vertical="center" wrapText="1"/>
    </xf>
    <xf numFmtId="0" fontId="6" fillId="19" borderId="13" xfId="0" applyFont="1" applyFill="1" applyBorder="1" applyAlignment="1" applyProtection="1">
      <alignment horizontal="right" vertical="center" wrapText="1"/>
      <protection locked="0"/>
    </xf>
    <xf numFmtId="169" fontId="6" fillId="19" borderId="14" xfId="0" applyNumberFormat="1" applyFont="1" applyFill="1" applyBorder="1" applyAlignment="1" applyProtection="1">
      <alignment horizontal="center" vertical="center" wrapText="1"/>
      <protection/>
    </xf>
    <xf numFmtId="0" fontId="22" fillId="10" borderId="13" xfId="0" applyFont="1" applyFill="1" applyBorder="1" applyAlignment="1" applyProtection="1">
      <alignment horizontal="right" vertical="center" wrapText="1"/>
      <protection locked="0"/>
    </xf>
    <xf numFmtId="169" fontId="22" fillId="10" borderId="14" xfId="0" applyNumberFormat="1" applyFont="1" applyFill="1" applyBorder="1" applyAlignment="1" applyProtection="1">
      <alignment horizontal="right" vertical="center" wrapText="1"/>
      <protection/>
    </xf>
    <xf numFmtId="0" fontId="22" fillId="10" borderId="67" xfId="0" applyFont="1" applyFill="1" applyBorder="1" applyAlignment="1">
      <alignment horizontal="left" vertical="center" wrapText="1"/>
    </xf>
    <xf numFmtId="171" fontId="25" fillId="20" borderId="68" xfId="64" applyNumberFormat="1" applyFont="1" applyFill="1" applyBorder="1" applyAlignment="1">
      <alignment horizontal="right" vertical="center" wrapText="1"/>
    </xf>
    <xf numFmtId="0" fontId="75" fillId="16" borderId="69" xfId="0" applyFont="1" applyFill="1" applyBorder="1" applyAlignment="1">
      <alignment horizontal="right" vertical="center" wrapText="1"/>
    </xf>
    <xf numFmtId="0" fontId="100" fillId="0" borderId="0" xfId="0" applyFont="1" applyFill="1" applyBorder="1" applyAlignment="1">
      <alignment horizontal="right" vertical="center"/>
    </xf>
    <xf numFmtId="0" fontId="22" fillId="18" borderId="0" xfId="0" applyFont="1" applyFill="1" applyBorder="1" applyAlignment="1" applyProtection="1">
      <alignment horizontal="right" vertical="center" wrapText="1"/>
      <protection locked="0"/>
    </xf>
    <xf numFmtId="169" fontId="22" fillId="18" borderId="0" xfId="0" applyNumberFormat="1" applyFont="1" applyFill="1" applyBorder="1" applyAlignment="1" applyProtection="1">
      <alignment horizontal="right" vertical="center" wrapText="1"/>
      <protection/>
    </xf>
    <xf numFmtId="0" fontId="4" fillId="0" borderId="0" xfId="0" applyFont="1" applyFill="1" applyBorder="1" applyAlignment="1">
      <alignment horizontal="left" vertical="center" indent="1"/>
    </xf>
    <xf numFmtId="0" fontId="101" fillId="0" borderId="0" xfId="0" applyFont="1" applyAlignment="1">
      <alignment horizontal="left" vertical="center"/>
    </xf>
    <xf numFmtId="0" fontId="23" fillId="0" borderId="27" xfId="0" applyFont="1" applyFill="1" applyBorder="1" applyAlignment="1">
      <alignment horizontal="left" vertical="center"/>
    </xf>
    <xf numFmtId="0" fontId="23" fillId="0" borderId="0" xfId="0" applyFont="1" applyFill="1" applyBorder="1" applyAlignment="1">
      <alignment horizontal="left" vertical="center"/>
    </xf>
    <xf numFmtId="9" fontId="13" fillId="19" borderId="54" xfId="64" applyFont="1" applyFill="1" applyBorder="1" applyAlignment="1" applyProtection="1">
      <alignment horizontal="center" vertical="center" wrapText="1"/>
      <protection locked="0"/>
    </xf>
    <xf numFmtId="0" fontId="0" fillId="0" borderId="70" xfId="0" applyBorder="1" applyAlignment="1">
      <alignment horizontal="left" vertical="center"/>
    </xf>
    <xf numFmtId="0" fontId="23" fillId="10" borderId="71" xfId="0" applyFont="1" applyFill="1" applyBorder="1" applyAlignment="1">
      <alignment horizontal="center" vertical="center" wrapText="1"/>
    </xf>
    <xf numFmtId="0" fontId="0" fillId="0" borderId="26" xfId="0" applyBorder="1" applyAlignment="1">
      <alignment vertical="center"/>
    </xf>
    <xf numFmtId="0" fontId="103" fillId="0" borderId="0" xfId="0" applyFont="1" applyAlignment="1">
      <alignment vertical="top"/>
    </xf>
    <xf numFmtId="0" fontId="14" fillId="8" borderId="0" xfId="63" applyNumberFormat="1" applyFont="1" applyFill="1" applyBorder="1" applyAlignment="1" applyProtection="1">
      <alignment horizontal="right" vertical="center" wrapText="1" indent="4"/>
      <protection locked="0"/>
    </xf>
    <xf numFmtId="0" fontId="6" fillId="19" borderId="30" xfId="0" applyFont="1" applyFill="1" applyBorder="1" applyAlignment="1">
      <alignment horizontal="center" vertical="center" wrapText="1"/>
    </xf>
    <xf numFmtId="0" fontId="6" fillId="19" borderId="31" xfId="0" applyFont="1" applyFill="1" applyBorder="1" applyAlignment="1">
      <alignment horizontal="center" vertical="center" wrapText="1"/>
    </xf>
    <xf numFmtId="0" fontId="14" fillId="22" borderId="72" xfId="0" applyNumberFormat="1" applyFont="1" applyFill="1" applyBorder="1" applyAlignment="1">
      <alignment horizontal="center" vertical="center" wrapText="1"/>
    </xf>
    <xf numFmtId="0" fontId="14" fillId="22" borderId="62" xfId="0" applyNumberFormat="1" applyFont="1" applyFill="1" applyBorder="1" applyAlignment="1">
      <alignment horizontal="center" vertical="center" wrapText="1"/>
    </xf>
    <xf numFmtId="0" fontId="104" fillId="19" borderId="73" xfId="0" applyNumberFormat="1" applyFont="1" applyFill="1" applyBorder="1" applyAlignment="1">
      <alignment horizontal="left" vertical="center" wrapText="1" indent="1"/>
    </xf>
    <xf numFmtId="169" fontId="14" fillId="19" borderId="2" xfId="0" applyNumberFormat="1" applyFont="1" applyFill="1" applyBorder="1" applyAlignment="1">
      <alignment horizontal="center" vertical="center" wrapText="1"/>
    </xf>
    <xf numFmtId="211" fontId="37" fillId="8" borderId="74" xfId="0" applyNumberFormat="1" applyFont="1" applyFill="1" applyBorder="1" applyAlignment="1" applyProtection="1">
      <alignment horizontal="center" vertical="center" wrapText="1"/>
      <protection locked="0"/>
    </xf>
    <xf numFmtId="0" fontId="22" fillId="10" borderId="75" xfId="0" applyFont="1" applyFill="1" applyBorder="1" applyAlignment="1">
      <alignment horizontal="left" vertical="center"/>
    </xf>
    <xf numFmtId="0" fontId="0" fillId="0" borderId="76" xfId="0" applyBorder="1" applyAlignment="1">
      <alignment horizontal="left" vertical="center"/>
    </xf>
    <xf numFmtId="0" fontId="104" fillId="19" borderId="77" xfId="0" applyNumberFormat="1" applyFont="1" applyFill="1" applyBorder="1" applyAlignment="1">
      <alignment horizontal="left" vertical="center" wrapText="1" indent="1"/>
    </xf>
    <xf numFmtId="212" fontId="37" fillId="8" borderId="74" xfId="0" applyNumberFormat="1" applyFont="1" applyFill="1" applyBorder="1" applyAlignment="1" applyProtection="1">
      <alignment horizontal="center" vertical="center" wrapText="1"/>
      <protection locked="0"/>
    </xf>
    <xf numFmtId="0" fontId="11" fillId="0" borderId="0" xfId="0" applyFont="1" applyAlignment="1">
      <alignment horizontal="left" wrapText="1"/>
    </xf>
    <xf numFmtId="0" fontId="1" fillId="19" borderId="78"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22" fillId="10" borderId="32" xfId="0" applyFont="1" applyFill="1" applyBorder="1" applyAlignment="1">
      <alignment horizontal="left" vertical="center" indent="2"/>
    </xf>
    <xf numFmtId="0" fontId="0" fillId="0" borderId="35" xfId="0" applyBorder="1" applyAlignment="1">
      <alignment horizontal="left" vertical="center" indent="2"/>
    </xf>
    <xf numFmtId="0" fontId="0" fillId="0" borderId="79" xfId="0" applyBorder="1" applyAlignment="1">
      <alignment horizontal="left"/>
    </xf>
    <xf numFmtId="0" fontId="22" fillId="10" borderId="75" xfId="0" applyFont="1" applyFill="1" applyBorder="1" applyAlignment="1">
      <alignment horizontal="center" vertical="center" wrapText="1"/>
    </xf>
    <xf numFmtId="0" fontId="0" fillId="0" borderId="80" xfId="0" applyBorder="1" applyAlignment="1">
      <alignment/>
    </xf>
    <xf numFmtId="0" fontId="22" fillId="10" borderId="13" xfId="0" applyFont="1" applyFill="1" applyBorder="1" applyAlignment="1">
      <alignment horizontal="left" vertical="center" wrapText="1"/>
    </xf>
    <xf numFmtId="0" fontId="0" fillId="0" borderId="14" xfId="0" applyBorder="1" applyAlignment="1">
      <alignment/>
    </xf>
    <xf numFmtId="0" fontId="22" fillId="10" borderId="13" xfId="0" applyFont="1" applyFill="1" applyBorder="1" applyAlignment="1">
      <alignment horizontal="center" vertical="center" wrapText="1"/>
    </xf>
    <xf numFmtId="0" fontId="36" fillId="8" borderId="32" xfId="0" applyNumberFormat="1" applyFont="1" applyFill="1" applyBorder="1" applyAlignment="1" applyProtection="1">
      <alignment horizontal="left" vertical="center" indent="2"/>
      <protection locked="0"/>
    </xf>
    <xf numFmtId="0" fontId="0" fillId="8" borderId="35" xfId="0" applyFill="1" applyBorder="1" applyAlignment="1" applyProtection="1">
      <alignment horizontal="left" vertical="center" indent="2"/>
      <protection locked="0"/>
    </xf>
    <xf numFmtId="0" fontId="33" fillId="8" borderId="35" xfId="0" applyFont="1" applyFill="1" applyBorder="1" applyAlignment="1" applyProtection="1">
      <alignment horizontal="left" vertical="center" indent="2"/>
      <protection locked="0"/>
    </xf>
    <xf numFmtId="0" fontId="22" fillId="10" borderId="1" xfId="0" applyFont="1" applyFill="1" applyBorder="1" applyAlignment="1">
      <alignment horizontal="left" vertical="center" indent="2"/>
    </xf>
    <xf numFmtId="0" fontId="0" fillId="0" borderId="1" xfId="0" applyBorder="1" applyAlignment="1">
      <alignment horizontal="left" vertical="center" indent="2"/>
    </xf>
    <xf numFmtId="0" fontId="0" fillId="0" borderId="1" xfId="0" applyBorder="1" applyAlignment="1">
      <alignment horizontal="left"/>
    </xf>
    <xf numFmtId="0" fontId="35" fillId="0" borderId="0" xfId="0" applyFont="1" applyAlignment="1">
      <alignment vertical="center"/>
    </xf>
    <xf numFmtId="0" fontId="0" fillId="0" borderId="0" xfId="0" applyAlignment="1">
      <alignment vertical="center"/>
    </xf>
    <xf numFmtId="0" fontId="73" fillId="0" borderId="81" xfId="0" applyFont="1" applyFill="1" applyBorder="1" applyAlignment="1">
      <alignment horizontal="left" vertical="center" wrapText="1"/>
    </xf>
    <xf numFmtId="0" fontId="34" fillId="0" borderId="81" xfId="0" applyFont="1" applyBorder="1" applyAlignment="1">
      <alignment vertical="center" wrapText="1"/>
    </xf>
    <xf numFmtId="0" fontId="73" fillId="18" borderId="81" xfId="0" applyFont="1" applyFill="1" applyBorder="1" applyAlignment="1">
      <alignment horizontal="left" vertical="center" wrapText="1"/>
    </xf>
    <xf numFmtId="0" fontId="0" fillId="18" borderId="81" xfId="0" applyFill="1" applyBorder="1" applyAlignment="1">
      <alignment/>
    </xf>
    <xf numFmtId="0" fontId="9" fillId="19" borderId="13" xfId="0" applyNumberFormat="1" applyFont="1" applyFill="1" applyBorder="1" applyAlignment="1">
      <alignment horizontal="left" vertical="center" indent="1"/>
    </xf>
    <xf numFmtId="0" fontId="9" fillId="19" borderId="21" xfId="0" applyNumberFormat="1" applyFont="1" applyFill="1" applyBorder="1" applyAlignment="1">
      <alignment horizontal="left" vertical="center" indent="1"/>
    </xf>
    <xf numFmtId="0" fontId="9" fillId="19" borderId="14" xfId="0" applyNumberFormat="1" applyFont="1" applyFill="1" applyBorder="1" applyAlignment="1">
      <alignment horizontal="left" vertical="center" indent="1"/>
    </xf>
    <xf numFmtId="0" fontId="9" fillId="19" borderId="1" xfId="0" applyNumberFormat="1" applyFont="1" applyFill="1" applyBorder="1" applyAlignment="1">
      <alignment horizontal="left" vertical="center" indent="1"/>
    </xf>
    <xf numFmtId="0" fontId="34" fillId="19" borderId="1" xfId="0" applyFont="1" applyFill="1" applyBorder="1" applyAlignment="1">
      <alignment horizontal="left" vertical="center" indent="1"/>
    </xf>
    <xf numFmtId="0" fontId="4" fillId="0" borderId="0" xfId="0" applyFont="1" applyFill="1" applyBorder="1" applyAlignment="1">
      <alignment horizontal="left" vertical="center" wrapText="1" indent="1"/>
    </xf>
    <xf numFmtId="0" fontId="0" fillId="0" borderId="0" xfId="0" applyAlignment="1">
      <alignment horizontal="left" vertical="center" wrapText="1" indent="1"/>
    </xf>
    <xf numFmtId="0" fontId="23" fillId="10" borderId="82" xfId="0" applyFont="1" applyFill="1" applyBorder="1" applyAlignment="1">
      <alignment horizontal="center" vertical="center" wrapText="1"/>
    </xf>
    <xf numFmtId="0" fontId="0" fillId="0" borderId="83" xfId="0" applyBorder="1" applyAlignment="1">
      <alignment vertical="center"/>
    </xf>
    <xf numFmtId="0" fontId="22" fillId="10" borderId="84" xfId="0" applyFont="1" applyFill="1" applyBorder="1" applyAlignment="1">
      <alignment horizontal="left" vertical="center" indent="2"/>
    </xf>
    <xf numFmtId="0" fontId="0" fillId="0" borderId="19" xfId="0" applyBorder="1" applyAlignment="1">
      <alignment horizontal="left" vertical="center" indent="2"/>
    </xf>
    <xf numFmtId="0" fontId="0" fillId="0" borderId="85" xfId="0" applyBorder="1" applyAlignment="1">
      <alignment horizontal="left"/>
    </xf>
    <xf numFmtId="0" fontId="23" fillId="10" borderId="86" xfId="0" applyFont="1" applyFill="1" applyBorder="1" applyAlignment="1">
      <alignment horizontal="center" vertical="center" wrapText="1"/>
    </xf>
    <xf numFmtId="0" fontId="23" fillId="10" borderId="87" xfId="0" applyFont="1" applyFill="1" applyBorder="1" applyAlignment="1">
      <alignment horizontal="center" vertical="center" wrapText="1"/>
    </xf>
    <xf numFmtId="0" fontId="23" fillId="10" borderId="88" xfId="0" applyFont="1" applyFill="1" applyBorder="1" applyAlignment="1">
      <alignment horizontal="center" vertical="center" wrapText="1"/>
    </xf>
    <xf numFmtId="0" fontId="34" fillId="19" borderId="21" xfId="0" applyFont="1" applyFill="1" applyBorder="1" applyAlignment="1">
      <alignment horizontal="left" vertical="center" indent="1"/>
    </xf>
    <xf numFmtId="0" fontId="0" fillId="0" borderId="14" xfId="0" applyBorder="1" applyAlignment="1">
      <alignment horizontal="left"/>
    </xf>
    <xf numFmtId="0" fontId="23" fillId="10" borderId="67" xfId="0" applyFont="1" applyFill="1" applyBorder="1" applyAlignment="1">
      <alignment horizontal="center" vertical="center" wrapText="1"/>
    </xf>
    <xf numFmtId="0" fontId="0" fillId="0" borderId="44" xfId="0" applyBorder="1" applyAlignment="1">
      <alignment vertical="center"/>
    </xf>
    <xf numFmtId="0" fontId="23" fillId="10" borderId="26" xfId="0" applyFont="1" applyFill="1" applyBorder="1" applyAlignment="1">
      <alignment horizontal="center" vertical="center" wrapText="1"/>
    </xf>
    <xf numFmtId="0" fontId="0" fillId="0" borderId="21" xfId="0" applyBorder="1" applyAlignment="1">
      <alignment horizontal="left"/>
    </xf>
    <xf numFmtId="0" fontId="22" fillId="10" borderId="13" xfId="0" applyFont="1" applyFill="1" applyBorder="1" applyAlignment="1">
      <alignment horizontal="left" vertical="center" indent="2"/>
    </xf>
    <xf numFmtId="0" fontId="0" fillId="0" borderId="21" xfId="0" applyBorder="1" applyAlignment="1">
      <alignment horizontal="left" vertical="center" indent="2"/>
    </xf>
    <xf numFmtId="169" fontId="14" fillId="19" borderId="89" xfId="0" applyNumberFormat="1" applyFont="1" applyFill="1" applyBorder="1" applyAlignment="1">
      <alignment horizontal="center" vertical="center" wrapText="1"/>
    </xf>
    <xf numFmtId="169" fontId="14" fillId="19" borderId="90" xfId="0" applyNumberFormat="1" applyFont="1" applyFill="1" applyBorder="1" applyAlignment="1">
      <alignment horizontal="center" vertical="center" wrapText="1"/>
    </xf>
    <xf numFmtId="0" fontId="14" fillId="19" borderId="91" xfId="0" applyNumberFormat="1" applyFont="1" applyFill="1" applyBorder="1" applyAlignment="1">
      <alignment horizontal="center" vertical="center" wrapText="1"/>
    </xf>
    <xf numFmtId="0" fontId="14" fillId="19" borderId="92" xfId="0" applyNumberFormat="1" applyFont="1" applyFill="1" applyBorder="1" applyAlignment="1">
      <alignment horizontal="center" vertical="center" wrapText="1"/>
    </xf>
    <xf numFmtId="0" fontId="71" fillId="8" borderId="93" xfId="0" applyNumberFormat="1" applyFont="1" applyFill="1" applyBorder="1" applyAlignment="1" applyProtection="1">
      <alignment horizontal="left" vertical="top" wrapText="1" indent="1"/>
      <protection locked="0"/>
    </xf>
    <xf numFmtId="0" fontId="0" fillId="0" borderId="94" xfId="0" applyBorder="1" applyAlignment="1">
      <alignment horizontal="left" wrapText="1" indent="1"/>
    </xf>
    <xf numFmtId="0" fontId="0" fillId="0" borderId="14" xfId="0" applyBorder="1" applyAlignment="1">
      <alignment horizontal="left" vertical="center" indent="2"/>
    </xf>
    <xf numFmtId="0" fontId="71" fillId="8" borderId="13" xfId="0" applyNumberFormat="1" applyFont="1" applyFill="1" applyBorder="1" applyAlignment="1" applyProtection="1">
      <alignment horizontal="left" vertical="justify" wrapText="1" indent="1"/>
      <protection locked="0"/>
    </xf>
    <xf numFmtId="0" fontId="71" fillId="8" borderId="14" xfId="0" applyNumberFormat="1" applyFont="1" applyFill="1" applyBorder="1" applyAlignment="1" applyProtection="1">
      <alignment horizontal="left" vertical="justify" wrapText="1" indent="1"/>
      <protection locked="0"/>
    </xf>
    <xf numFmtId="0" fontId="22" fillId="10" borderId="13" xfId="0" applyFont="1" applyFill="1" applyBorder="1" applyAlignment="1">
      <alignment horizontal="left" vertical="center"/>
    </xf>
    <xf numFmtId="0" fontId="0" fillId="0" borderId="21" xfId="0" applyBorder="1" applyAlignment="1">
      <alignment/>
    </xf>
    <xf numFmtId="0" fontId="1" fillId="0" borderId="95" xfId="0" applyFont="1" applyBorder="1" applyAlignment="1">
      <alignment horizontal="center" vertical="center"/>
    </xf>
    <xf numFmtId="0" fontId="0" fillId="0" borderId="26" xfId="0" applyBorder="1" applyAlignment="1">
      <alignment horizontal="center" vertical="center"/>
    </xf>
    <xf numFmtId="0" fontId="71" fillId="8" borderId="95" xfId="0" applyNumberFormat="1" applyFont="1" applyFill="1" applyBorder="1" applyAlignment="1" applyProtection="1">
      <alignment horizontal="left" vertical="top" wrapText="1" indent="1"/>
      <protection locked="0"/>
    </xf>
    <xf numFmtId="0" fontId="33" fillId="8" borderId="95" xfId="0" applyFont="1" applyFill="1" applyBorder="1" applyAlignment="1">
      <alignment horizontal="left" wrapText="1" indent="1"/>
    </xf>
    <xf numFmtId="0" fontId="90" fillId="0" borderId="0" xfId="0" applyFont="1" applyFill="1" applyBorder="1" applyAlignment="1">
      <alignment horizontal="right" vertical="center"/>
    </xf>
    <xf numFmtId="0" fontId="91" fillId="0" borderId="0" xfId="0" applyFont="1" applyFill="1" applyBorder="1" applyAlignment="1">
      <alignment horizontal="right"/>
    </xf>
    <xf numFmtId="0" fontId="88" fillId="0" borderId="0" xfId="0" applyFont="1" applyFill="1" applyBorder="1" applyAlignment="1">
      <alignment horizontal="left" indent="1"/>
    </xf>
    <xf numFmtId="0" fontId="89" fillId="0" borderId="0" xfId="0" applyFont="1" applyFill="1" applyAlignment="1">
      <alignment horizontal="left" indent="1"/>
    </xf>
    <xf numFmtId="0" fontId="87" fillId="0" borderId="0" xfId="0" applyFont="1" applyFill="1" applyBorder="1" applyAlignment="1">
      <alignment horizontal="left" vertical="center" wrapText="1"/>
    </xf>
    <xf numFmtId="0" fontId="0" fillId="0" borderId="0" xfId="0" applyAlignment="1">
      <alignment wrapText="1"/>
    </xf>
  </cellXfs>
  <cellStyles count="6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Entrée" xfId="46"/>
    <cellStyle name="Insatisfaisant" xfId="47"/>
    <cellStyle name="Hyperlink" xfId="48"/>
    <cellStyle name="Followed Hyperlink" xfId="49"/>
    <cellStyle name="Comma" xfId="50"/>
    <cellStyle name="Comma [0]" xfId="51"/>
    <cellStyle name="Milliers 2" xfId="52"/>
    <cellStyle name="Currency" xfId="53"/>
    <cellStyle name="Currency [0]" xfId="54"/>
    <cellStyle name="Monétaire 2" xfId="55"/>
    <cellStyle name="Neutre" xfId="56"/>
    <cellStyle name="Normal 2" xfId="57"/>
    <cellStyle name="Normal 2 2" xfId="58"/>
    <cellStyle name="Normal 2_Récapitulatif SI" xfId="59"/>
    <cellStyle name="Normal 3" xfId="60"/>
    <cellStyle name="Normal_Récapitulatif SI" xfId="61"/>
    <cellStyle name="Note" xfId="62"/>
    <cellStyle name="Percent" xfId="63"/>
    <cellStyle name="Pourcentage 2" xfId="64"/>
    <cellStyle name="protégé" xfId="65"/>
    <cellStyle name="Saisie obligatoire" xfId="66"/>
    <cellStyle name="Satisfaisant" xfId="67"/>
    <cellStyle name="Sortie" xfId="68"/>
    <cellStyle name="TableStyleLight1" xfId="69"/>
    <cellStyle name="Texte explicatif" xfId="70"/>
    <cellStyle name="Titre" xfId="71"/>
    <cellStyle name="Titre 1" xfId="72"/>
    <cellStyle name="Titre 1" xfId="73"/>
    <cellStyle name="Titre 2" xfId="74"/>
    <cellStyle name="Titre 3" xfId="75"/>
    <cellStyle name="Titre 4" xfId="76"/>
    <cellStyle name="Titre_Récapitulatif SI" xfId="77"/>
    <cellStyle name="Total" xfId="78"/>
    <cellStyle name="Vérification" xfId="79"/>
  </cellStyles>
  <dxfs count="12">
    <dxf>
      <fill>
        <patternFill>
          <bgColor indexed="50"/>
        </patternFill>
      </fill>
    </dxf>
    <dxf>
      <fill>
        <patternFill>
          <bgColor indexed="53"/>
        </patternFill>
      </fill>
    </dxf>
    <dxf>
      <fill>
        <patternFill>
          <bgColor indexed="41"/>
        </patternFill>
      </fill>
      <border>
        <left style="thin">
          <color indexed="23"/>
        </left>
        <right style="thin">
          <color indexed="23"/>
        </right>
        <top style="thin">
          <color indexed="23"/>
        </top>
        <bottom style="thin">
          <color indexed="23"/>
        </bottom>
      </border>
    </dxf>
    <dxf>
      <fill>
        <patternFill>
          <bgColor indexed="41"/>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FFFF99"/>
        </patternFill>
      </fill>
      <border/>
    </dxf>
    <dxf>
      <fill>
        <patternFill>
          <bgColor rgb="FFFFFF99"/>
        </patternFill>
      </fill>
      <border>
        <left style="thin">
          <color rgb="FF808080"/>
        </left>
        <right style="thin">
          <color rgb="FF00FFFF"/>
        </right>
        <top style="thin"/>
        <bottom style="thin">
          <color rgb="FF00FFFF"/>
        </bottom>
      </border>
    </dxf>
    <dxf>
      <fill>
        <patternFill>
          <bgColor rgb="FFC0C0C0"/>
        </patternFill>
      </fill>
      <border/>
    </dxf>
    <dxf>
      <fill>
        <patternFill patternType="solid">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0%20-%20Docs%20de%20travail\1%20-%20PROG%202014-2020\3%20-%20FEAMP\ASSISTANCE%20TECHNIQUE\Mission"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0-%20PROG%202014-2020\3%20-%20FEAMP\MANUEL%20DE%20PROCEDURES%20ET%20FICHES\VERSION%201\2-Formulaires%20Demande%20d'aide\2-Annexes\annexes%20techniques%2062.1.c%20coop&#233;ration-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5">
        <row r="1">
          <cell r="B1" t="str">
            <v>Oui</v>
          </cell>
        </row>
        <row r="2">
          <cell r="B2" t="str">
            <v>Non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ICE"/>
      <sheetName val="ANXE-1-DEPENSES PREVI"/>
      <sheetName val="ANXE-2-RESSOURCES PREVI"/>
      <sheetName val="ANXE-3-AIDES-PUBLIQUES"/>
      <sheetName val="ANXE-4-INDICATEURS"/>
      <sheetName val="ANXE-5-PIECES_COMPLEMENTAIR"/>
      <sheetName val="ANXE-6-INFO-ENTREP-GROUPE"/>
      <sheetName val="ANXE-7-DESCRIPTIF DE L'OP"/>
      <sheetName val="Contrôles"/>
      <sheetName val="Référentiels"/>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pageSetUpPr fitToPage="1"/>
  </sheetPr>
  <dimension ref="B2:P34"/>
  <sheetViews>
    <sheetView showGridLines="0" tabSelected="1" view="pageBreakPreview" zoomScaleNormal="85" zoomScaleSheetLayoutView="100" workbookViewId="0" topLeftCell="A1">
      <selection activeCell="B3" sqref="B3"/>
    </sheetView>
  </sheetViews>
  <sheetFormatPr defaultColWidth="11.421875" defaultRowHeight="15"/>
  <cols>
    <col min="1" max="1" width="3.28125" style="2" customWidth="1"/>
    <col min="2" max="2" width="9.421875" style="0" customWidth="1"/>
    <col min="3" max="3" width="25.7109375" style="0" customWidth="1"/>
    <col min="4" max="4" width="19.8515625" style="0" customWidth="1"/>
    <col min="5" max="5" width="21.140625" style="0" customWidth="1"/>
    <col min="6" max="6" width="16.7109375" style="0" customWidth="1"/>
    <col min="7" max="7" width="26.00390625" style="0" customWidth="1"/>
    <col min="8" max="8" width="25.57421875" style="0" customWidth="1"/>
    <col min="9" max="9" width="13.140625" style="16" customWidth="1"/>
    <col min="10" max="10" width="19.421875" style="0" customWidth="1"/>
    <col min="11" max="11" width="95.8515625" style="0" customWidth="1"/>
    <col min="14" max="14" width="47.00390625" style="0" customWidth="1"/>
  </cols>
  <sheetData>
    <row r="2" spans="2:5" ht="30">
      <c r="B2" s="36" t="s">
        <v>39</v>
      </c>
      <c r="C2" s="36"/>
      <c r="D2" s="6"/>
      <c r="E2" s="6"/>
    </row>
    <row r="3" spans="2:5" ht="18">
      <c r="B3" s="8" t="s">
        <v>43</v>
      </c>
      <c r="C3" s="37"/>
      <c r="D3" s="6"/>
      <c r="E3" s="6"/>
    </row>
    <row r="4" spans="2:5" ht="15">
      <c r="B4" s="286" t="s">
        <v>315</v>
      </c>
      <c r="C4" s="37"/>
      <c r="D4" s="6"/>
      <c r="E4" s="6"/>
    </row>
    <row r="5" spans="2:9" ht="18">
      <c r="B5" s="8"/>
      <c r="C5" s="37"/>
      <c r="D5" s="6"/>
      <c r="E5" s="6"/>
      <c r="F5" s="6"/>
      <c r="G5" s="6"/>
      <c r="H5" s="6"/>
      <c r="I5" s="18"/>
    </row>
    <row r="6" spans="3:16" ht="30.75" customHeight="1">
      <c r="C6" s="400" t="s">
        <v>176</v>
      </c>
      <c r="D6" s="400"/>
      <c r="E6" s="400"/>
      <c r="F6" s="400"/>
      <c r="G6" s="400"/>
      <c r="H6" s="400"/>
      <c r="I6" s="258"/>
      <c r="L6" s="2"/>
      <c r="M6" s="1"/>
      <c r="N6" s="1"/>
      <c r="O6" s="1"/>
      <c r="P6" s="1"/>
    </row>
    <row r="7" spans="12:16" ht="19.5" customHeight="1">
      <c r="L7" s="2"/>
      <c r="M7" s="259"/>
      <c r="N7" s="2"/>
      <c r="O7" s="1"/>
      <c r="P7" s="1"/>
    </row>
    <row r="8" spans="3:16" ht="27.75" customHeight="1">
      <c r="C8" s="290" t="s">
        <v>158</v>
      </c>
      <c r="D8" s="291" t="s">
        <v>159</v>
      </c>
      <c r="E8" s="289"/>
      <c r="F8" s="289"/>
      <c r="G8" s="289"/>
      <c r="H8" s="289"/>
      <c r="L8" s="2"/>
      <c r="M8" s="259"/>
      <c r="N8" s="259"/>
      <c r="O8" s="2"/>
      <c r="P8" s="1"/>
    </row>
    <row r="9" spans="3:16" ht="19.5" customHeight="1">
      <c r="C9" s="290" t="s">
        <v>160</v>
      </c>
      <c r="D9" s="291" t="s">
        <v>161</v>
      </c>
      <c r="E9" s="76"/>
      <c r="F9" s="76"/>
      <c r="G9" s="76"/>
      <c r="H9" s="76"/>
      <c r="L9" s="2"/>
      <c r="M9" s="259"/>
      <c r="N9" s="259"/>
      <c r="O9" s="2"/>
      <c r="P9" s="1"/>
    </row>
    <row r="10" spans="3:16" ht="19.5" customHeight="1">
      <c r="C10" s="290" t="s">
        <v>162</v>
      </c>
      <c r="D10" s="291" t="s">
        <v>163</v>
      </c>
      <c r="E10" s="76"/>
      <c r="F10" s="76"/>
      <c r="G10" s="76"/>
      <c r="H10" s="76"/>
      <c r="L10" s="2"/>
      <c r="M10" s="259"/>
      <c r="N10" s="2"/>
      <c r="O10" s="1"/>
      <c r="P10" s="1"/>
    </row>
    <row r="11" spans="3:14" ht="19.5" customHeight="1">
      <c r="C11" s="290" t="s">
        <v>164</v>
      </c>
      <c r="D11" s="291" t="s">
        <v>165</v>
      </c>
      <c r="E11" s="76"/>
      <c r="F11" s="76"/>
      <c r="G11" s="76"/>
      <c r="H11" s="76"/>
      <c r="L11" s="2"/>
      <c r="M11" s="259"/>
      <c r="N11" s="2"/>
    </row>
    <row r="12" spans="3:14" ht="19.5" customHeight="1">
      <c r="C12" s="290" t="s">
        <v>166</v>
      </c>
      <c r="D12" s="291" t="s">
        <v>167</v>
      </c>
      <c r="E12" s="263"/>
      <c r="F12" s="263"/>
      <c r="G12" s="263"/>
      <c r="H12" s="263"/>
      <c r="J12" s="260"/>
      <c r="K12" s="261"/>
      <c r="L12" s="2"/>
      <c r="M12" s="259"/>
      <c r="N12" s="2"/>
    </row>
    <row r="13" spans="3:14" ht="30.75" customHeight="1" thickBot="1">
      <c r="C13" s="262"/>
      <c r="D13" s="263"/>
      <c r="E13" s="76"/>
      <c r="F13" s="76"/>
      <c r="M13" s="259"/>
      <c r="N13" s="2"/>
    </row>
    <row r="14" spans="2:9" ht="18" customHeight="1" thickBot="1">
      <c r="B14" s="2"/>
      <c r="C14" s="264" t="s">
        <v>168</v>
      </c>
      <c r="H14" s="265"/>
      <c r="I14" s="266"/>
    </row>
    <row r="15" spans="2:4" ht="11.25" customHeight="1" thickBot="1">
      <c r="B15" s="2"/>
      <c r="C15" s="267"/>
      <c r="D15" s="268"/>
    </row>
    <row r="16" spans="2:9" ht="18" customHeight="1" thickBot="1">
      <c r="B16" s="2"/>
      <c r="C16" s="264" t="s">
        <v>169</v>
      </c>
      <c r="H16" s="269"/>
      <c r="I16" s="2"/>
    </row>
    <row r="17" spans="2:8" ht="6.75" customHeight="1" thickBot="1">
      <c r="B17" s="2"/>
      <c r="C17" s="2"/>
      <c r="H17" s="16"/>
    </row>
    <row r="18" spans="2:9" ht="18" customHeight="1" thickBot="1">
      <c r="B18" s="2"/>
      <c r="C18" s="2"/>
      <c r="H18" s="270"/>
      <c r="I18" s="2"/>
    </row>
    <row r="19" spans="2:3" ht="15">
      <c r="B19" s="2"/>
      <c r="C19" s="2"/>
    </row>
    <row r="20" spans="2:9" ht="18" customHeight="1">
      <c r="B20" s="2"/>
      <c r="C20" s="2"/>
      <c r="D20" s="271" t="s">
        <v>170</v>
      </c>
      <c r="E20" s="272" t="s">
        <v>12</v>
      </c>
      <c r="F20" s="273" t="s">
        <v>16</v>
      </c>
      <c r="G20" s="273" t="s">
        <v>20</v>
      </c>
      <c r="H20" s="274" t="s">
        <v>17</v>
      </c>
      <c r="I20" s="78"/>
    </row>
    <row r="21" spans="2:9" ht="18" customHeight="1">
      <c r="B21" s="2"/>
      <c r="C21" s="2"/>
      <c r="E21" s="275"/>
      <c r="F21" s="276"/>
      <c r="G21" s="276"/>
      <c r="H21" s="277">
        <f>E21*G21</f>
        <v>0</v>
      </c>
      <c r="I21" s="188"/>
    </row>
    <row r="22" spans="2:9" ht="18" customHeight="1">
      <c r="B22" s="2"/>
      <c r="C22" s="2"/>
      <c r="E22" s="278"/>
      <c r="F22" s="279"/>
      <c r="G22" s="279"/>
      <c r="H22" s="280">
        <f>E22*G22</f>
        <v>0</v>
      </c>
      <c r="I22" s="188"/>
    </row>
    <row r="23" spans="2:9" ht="18" customHeight="1">
      <c r="B23" s="2"/>
      <c r="C23" s="2"/>
      <c r="E23" s="281"/>
      <c r="F23" s="282"/>
      <c r="G23" s="282"/>
      <c r="H23" s="283">
        <f>E23*G23</f>
        <v>0</v>
      </c>
      <c r="I23" s="188"/>
    </row>
    <row r="24" spans="2:9" ht="18" customHeight="1">
      <c r="B24" s="2"/>
      <c r="C24" s="2"/>
      <c r="H24" s="284">
        <f>SUM(H21:H23)</f>
        <v>0</v>
      </c>
      <c r="I24" s="189"/>
    </row>
    <row r="25" spans="2:3" ht="39" customHeight="1">
      <c r="B25" s="2"/>
      <c r="C25" s="264" t="s">
        <v>171</v>
      </c>
    </row>
    <row r="26" spans="2:3" ht="15.75">
      <c r="B26" s="2"/>
      <c r="C26" s="264" t="s">
        <v>172</v>
      </c>
    </row>
    <row r="27" ht="27" customHeight="1">
      <c r="B27" s="2"/>
    </row>
    <row r="28" spans="2:3" ht="15.75">
      <c r="B28" s="2"/>
      <c r="C28" s="264" t="s">
        <v>173</v>
      </c>
    </row>
    <row r="29" spans="2:3" ht="15.75">
      <c r="B29" s="2"/>
      <c r="C29" s="264" t="s">
        <v>174</v>
      </c>
    </row>
    <row r="30" ht="17.25" customHeight="1">
      <c r="C30" s="13"/>
    </row>
    <row r="31" ht="15">
      <c r="C31" s="285"/>
    </row>
    <row r="32" ht="15">
      <c r="C32" s="285"/>
    </row>
    <row r="33" ht="15">
      <c r="C33" s="285"/>
    </row>
    <row r="34" ht="15">
      <c r="C34" s="285"/>
    </row>
    <row r="46" ht="18.75" customHeight="1"/>
    <row r="63" ht="15.75" customHeight="1"/>
    <row r="64" ht="30.75" customHeight="1"/>
    <row r="72" ht="29.25" customHeight="1"/>
  </sheetData>
  <sheetProtection password="C47B" sheet="1" objects="1" scenarios="1"/>
  <mergeCells count="1">
    <mergeCell ref="C6:H6"/>
  </mergeCells>
  <dataValidations count="4">
    <dataValidation operator="greaterThan" allowBlank="1" showInputMessage="1" showErrorMessage="1" sqref="H21:I23"/>
    <dataValidation type="decimal" allowBlank="1" showInputMessage="1" showErrorMessage="1" errorTitle="Format invalide" error="Vous devez renseigner une valeur numériqe." sqref="G21:G23">
      <formula1>0</formula1>
      <formula2>10000000</formula2>
    </dataValidation>
    <dataValidation type="list" allowBlank="1" showInputMessage="1" showErrorMessage="1" errorTitle="Format invalide" error="Vous devez renseigner une valeur numériqe." sqref="F21:F23">
      <formula1>"heures,jours,semaines"</formula1>
    </dataValidation>
    <dataValidation type="decimal" operator="greaterThanOrEqual" allowBlank="1" showInputMessage="1" showErrorMessage="1" sqref="E21:E23">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61" r:id="rId1"/>
  <headerFooter alignWithMargins="0">
    <oddFooter>&amp;L&amp;"Calibri,Italique"&amp;8Annexes techniques - Mesure 80.1.a&amp;R&amp;"Calibri,Italique"&amp;8V1.2 août 2017</oddFooter>
  </headerFooter>
</worksheet>
</file>

<file path=xl/worksheets/sheet2.xml><?xml version="1.0" encoding="utf-8"?>
<worksheet xmlns="http://schemas.openxmlformats.org/spreadsheetml/2006/main" xmlns:r="http://schemas.openxmlformats.org/officeDocument/2006/relationships">
  <sheetPr codeName="Feuil2">
    <tabColor indexed="50"/>
    <outlinePr summaryBelow="0"/>
    <pageSetUpPr fitToPage="1"/>
  </sheetPr>
  <dimension ref="A1:Q350"/>
  <sheetViews>
    <sheetView showGridLines="0" view="pageBreakPreview" zoomScale="85" zoomScaleNormal="25" zoomScaleSheetLayoutView="85" zoomScalePageLayoutView="10" workbookViewId="0" topLeftCell="A1">
      <selection activeCell="B5" sqref="B5"/>
    </sheetView>
  </sheetViews>
  <sheetFormatPr defaultColWidth="11.421875" defaultRowHeight="15" outlineLevelRow="1"/>
  <cols>
    <col min="1" max="1" width="5.140625" style="26" customWidth="1"/>
    <col min="2" max="2" width="48.00390625" style="26" customWidth="1"/>
    <col min="3" max="3" width="44.00390625" style="26" customWidth="1"/>
    <col min="4" max="4" width="36.8515625" style="26" customWidth="1"/>
    <col min="5" max="5" width="40.57421875" style="26" customWidth="1"/>
    <col min="6" max="7" width="35.57421875" style="26" customWidth="1"/>
    <col min="8" max="8" width="35.7109375" style="26" customWidth="1"/>
    <col min="9" max="9" width="48.140625" style="26" customWidth="1"/>
    <col min="10" max="10" width="15.8515625" style="26" customWidth="1"/>
    <col min="11" max="11" width="14.421875" style="26" customWidth="1"/>
    <col min="12" max="12" width="31.57421875" style="26" customWidth="1"/>
    <col min="13" max="14" width="16.421875" style="26" customWidth="1"/>
    <col min="15" max="15" width="14.8515625" style="26" customWidth="1"/>
    <col min="16" max="16384" width="11.421875" style="26" customWidth="1"/>
  </cols>
  <sheetData>
    <row r="1" spans="2:5" ht="30">
      <c r="B1" s="36" t="s">
        <v>39</v>
      </c>
      <c r="C1" s="36"/>
      <c r="D1" s="37"/>
      <c r="E1" s="25"/>
    </row>
    <row r="2" spans="2:7" ht="18" customHeight="1">
      <c r="B2" s="38" t="s">
        <v>43</v>
      </c>
      <c r="C2" s="37"/>
      <c r="D2" s="38"/>
      <c r="E2" s="29"/>
      <c r="F2" s="3"/>
      <c r="G2" s="3"/>
    </row>
    <row r="3" spans="2:7" ht="29.25" customHeight="1">
      <c r="B3" s="117" t="s">
        <v>177</v>
      </c>
      <c r="C3" s="37"/>
      <c r="D3" s="37"/>
      <c r="E3" s="65"/>
      <c r="F3" s="3"/>
      <c r="G3" s="3"/>
    </row>
    <row r="4" spans="1:9" ht="15">
      <c r="A4" s="2"/>
      <c r="B4" s="287" t="str">
        <f>NOTICE!B4</f>
        <v>version 1.2 - août 2017</v>
      </c>
      <c r="C4" s="37"/>
      <c r="D4" s="6"/>
      <c r="E4" s="6"/>
      <c r="I4" s="16"/>
    </row>
    <row r="5" spans="2:4" s="27" customFormat="1" ht="34.5" customHeight="1">
      <c r="B5" s="151" t="s">
        <v>71</v>
      </c>
      <c r="D5" s="25"/>
    </row>
    <row r="6" spans="2:4" s="71" customFormat="1" ht="18" customHeight="1">
      <c r="B6" s="70"/>
      <c r="D6" s="72"/>
    </row>
    <row r="7" spans="2:13" ht="24.75" customHeight="1">
      <c r="B7" s="403" t="s">
        <v>1</v>
      </c>
      <c r="C7" s="404"/>
      <c r="D7" s="404"/>
      <c r="E7" s="405"/>
      <c r="F7" s="81"/>
      <c r="G7" s="81"/>
      <c r="H7" s="82"/>
      <c r="I7" s="82"/>
      <c r="J7" s="82"/>
      <c r="K7" s="82"/>
      <c r="L7" s="82"/>
      <c r="M7" s="29"/>
    </row>
    <row r="8" spans="2:13" ht="24.75" customHeight="1">
      <c r="B8" s="154" t="s">
        <v>62</v>
      </c>
      <c r="C8" s="411"/>
      <c r="D8" s="412"/>
      <c r="E8" s="405"/>
      <c r="F8" s="83"/>
      <c r="G8" s="83"/>
      <c r="H8" s="29"/>
      <c r="I8" s="29"/>
      <c r="J8" s="29"/>
      <c r="K8" s="29"/>
      <c r="L8" s="29"/>
      <c r="M8" s="29"/>
    </row>
    <row r="9" spans="2:13" ht="9" customHeight="1">
      <c r="B9" s="156"/>
      <c r="C9" s="157"/>
      <c r="D9" s="158"/>
      <c r="E9" s="29"/>
      <c r="F9" s="83"/>
      <c r="G9" s="83"/>
      <c r="H9" s="29"/>
      <c r="I9" s="29"/>
      <c r="J9" s="29"/>
      <c r="K9" s="29"/>
      <c r="L9" s="29"/>
      <c r="M9" s="29"/>
    </row>
    <row r="10" spans="2:14" s="32" customFormat="1" ht="24.75" customHeight="1">
      <c r="B10" s="403" t="s">
        <v>25</v>
      </c>
      <c r="C10" s="404"/>
      <c r="D10" s="404"/>
      <c r="E10" s="405"/>
      <c r="F10" s="58"/>
      <c r="G10" s="58"/>
      <c r="H10" s="58"/>
      <c r="I10" s="58"/>
      <c r="J10" s="58"/>
      <c r="K10" s="58"/>
      <c r="L10" s="58"/>
      <c r="M10" s="58"/>
      <c r="N10" s="58"/>
    </row>
    <row r="11" spans="2:17" ht="24.75" customHeight="1">
      <c r="B11" s="155" t="s">
        <v>37</v>
      </c>
      <c r="C11" s="411"/>
      <c r="D11" s="413"/>
      <c r="E11" s="405"/>
      <c r="F11" s="29"/>
      <c r="G11" s="29"/>
      <c r="H11" s="3"/>
      <c r="I11" s="3"/>
      <c r="J11" s="29"/>
      <c r="K11" s="29"/>
      <c r="L11" s="3"/>
      <c r="M11" s="3"/>
      <c r="N11" s="3"/>
      <c r="O11" s="3"/>
      <c r="P11" s="3"/>
      <c r="Q11" s="3"/>
    </row>
    <row r="12" spans="2:17" ht="15" customHeight="1">
      <c r="B12" s="29"/>
      <c r="C12" s="89"/>
      <c r="D12" s="29"/>
      <c r="E12" s="86"/>
      <c r="F12" s="86"/>
      <c r="G12" s="65"/>
      <c r="H12" s="3"/>
      <c r="I12" s="3"/>
      <c r="J12" s="87"/>
      <c r="K12" s="65"/>
      <c r="L12" s="3"/>
      <c r="M12" s="3"/>
      <c r="N12" s="3"/>
      <c r="O12" s="3"/>
      <c r="P12" s="3"/>
      <c r="Q12" s="3"/>
    </row>
    <row r="13" spans="2:17" ht="15.75">
      <c r="B13" s="88" t="s">
        <v>55</v>
      </c>
      <c r="C13" s="89"/>
      <c r="D13" s="29"/>
      <c r="E13" s="90"/>
      <c r="F13" s="90"/>
      <c r="G13" s="90"/>
      <c r="H13" s="90"/>
      <c r="I13" s="91"/>
      <c r="J13" s="92"/>
      <c r="K13" s="25"/>
      <c r="L13" s="3"/>
      <c r="M13" s="3"/>
      <c r="N13" s="3"/>
      <c r="O13" s="3"/>
      <c r="P13" s="3"/>
      <c r="Q13" s="3"/>
    </row>
    <row r="14" spans="2:15" s="32" customFormat="1" ht="9.75" customHeight="1">
      <c r="B14" s="88"/>
      <c r="C14" s="91"/>
      <c r="D14" s="91"/>
      <c r="E14" s="93"/>
      <c r="F14" s="93"/>
      <c r="G14" s="93"/>
      <c r="H14" s="93"/>
      <c r="I14" s="93"/>
      <c r="J14" s="93"/>
      <c r="M14" s="33"/>
      <c r="N14" s="34"/>
      <c r="O14" s="34"/>
    </row>
    <row r="15" spans="2:15" s="35" customFormat="1" ht="30" customHeight="1">
      <c r="B15" s="41" t="s">
        <v>24</v>
      </c>
      <c r="C15" s="41" t="s">
        <v>10</v>
      </c>
      <c r="D15" s="41" t="s">
        <v>21</v>
      </c>
      <c r="E15" s="41" t="s">
        <v>11</v>
      </c>
      <c r="F15" s="196" t="s">
        <v>125</v>
      </c>
      <c r="G15" s="192" t="s">
        <v>124</v>
      </c>
      <c r="H15" s="41" t="s">
        <v>123</v>
      </c>
      <c r="M15" s="79"/>
      <c r="N15" s="80"/>
      <c r="O15" s="80"/>
    </row>
    <row r="16" spans="2:15" s="200" customFormat="1" ht="25.5" customHeight="1">
      <c r="B16" s="199" t="s">
        <v>40</v>
      </c>
      <c r="C16" s="204" t="s">
        <v>48</v>
      </c>
      <c r="D16" s="199" t="s">
        <v>22</v>
      </c>
      <c r="E16" s="199" t="s">
        <v>13</v>
      </c>
      <c r="F16" s="214" t="s">
        <v>120</v>
      </c>
      <c r="G16" s="401" t="s">
        <v>122</v>
      </c>
      <c r="H16" s="402"/>
      <c r="I16" s="203"/>
      <c r="J16" s="203"/>
      <c r="M16" s="205"/>
      <c r="N16" s="206"/>
      <c r="O16" s="206"/>
    </row>
    <row r="17" spans="2:15" s="32" customFormat="1" ht="25.5">
      <c r="B17" s="148"/>
      <c r="C17" s="147"/>
      <c r="D17" s="147"/>
      <c r="E17" s="147"/>
      <c r="F17" s="197"/>
      <c r="G17" s="193"/>
      <c r="H17" s="193"/>
      <c r="I17" s="152" t="s">
        <v>72</v>
      </c>
      <c r="J17" s="93"/>
      <c r="M17" s="33"/>
      <c r="N17" s="34"/>
      <c r="O17" s="34"/>
    </row>
    <row r="18" spans="2:15" s="32" customFormat="1" ht="25.5">
      <c r="B18" s="148"/>
      <c r="C18" s="147"/>
      <c r="D18" s="147"/>
      <c r="E18" s="147"/>
      <c r="F18" s="197"/>
      <c r="G18" s="193"/>
      <c r="H18" s="193"/>
      <c r="I18" s="152" t="s">
        <v>72</v>
      </c>
      <c r="J18" s="93"/>
      <c r="M18" s="33"/>
      <c r="N18" s="34"/>
      <c r="O18" s="34"/>
    </row>
    <row r="19" spans="2:15" s="32" customFormat="1" ht="25.5">
      <c r="B19" s="148"/>
      <c r="C19" s="147"/>
      <c r="D19" s="147"/>
      <c r="E19" s="147"/>
      <c r="F19" s="197"/>
      <c r="G19" s="193"/>
      <c r="H19" s="193"/>
      <c r="I19" s="152" t="s">
        <v>72</v>
      </c>
      <c r="J19" s="93"/>
      <c r="M19" s="33"/>
      <c r="N19" s="34"/>
      <c r="O19" s="34"/>
    </row>
    <row r="20" spans="2:15" s="32" customFormat="1" ht="25.5">
      <c r="B20" s="148"/>
      <c r="C20" s="147"/>
      <c r="D20" s="147"/>
      <c r="E20" s="147"/>
      <c r="F20" s="197"/>
      <c r="G20" s="193"/>
      <c r="H20" s="193"/>
      <c r="I20" s="152" t="s">
        <v>72</v>
      </c>
      <c r="J20" s="93"/>
      <c r="M20" s="33"/>
      <c r="N20" s="34"/>
      <c r="O20" s="34"/>
    </row>
    <row r="21" spans="2:15" s="32" customFormat="1" ht="25.5">
      <c r="B21" s="148"/>
      <c r="C21" s="147"/>
      <c r="D21" s="147"/>
      <c r="E21" s="147"/>
      <c r="F21" s="197"/>
      <c r="G21" s="193"/>
      <c r="H21" s="193"/>
      <c r="I21" s="152" t="s">
        <v>72</v>
      </c>
      <c r="J21" s="93"/>
      <c r="M21" s="33"/>
      <c r="N21" s="34"/>
      <c r="O21" s="34"/>
    </row>
    <row r="22" spans="2:15" s="32" customFormat="1" ht="25.5">
      <c r="B22" s="148"/>
      <c r="C22" s="147"/>
      <c r="D22" s="147"/>
      <c r="E22" s="147"/>
      <c r="F22" s="197"/>
      <c r="G22" s="193"/>
      <c r="H22" s="193"/>
      <c r="I22" s="152" t="s">
        <v>72</v>
      </c>
      <c r="J22" s="93"/>
      <c r="M22" s="33"/>
      <c r="N22" s="34"/>
      <c r="O22" s="34"/>
    </row>
    <row r="23" spans="2:15" s="32" customFormat="1" ht="25.5">
      <c r="B23" s="148"/>
      <c r="C23" s="147"/>
      <c r="D23" s="147"/>
      <c r="E23" s="147"/>
      <c r="F23" s="197"/>
      <c r="G23" s="193"/>
      <c r="H23" s="193"/>
      <c r="I23" s="152" t="s">
        <v>72</v>
      </c>
      <c r="J23" s="93"/>
      <c r="M23" s="33"/>
      <c r="N23" s="34"/>
      <c r="O23" s="34"/>
    </row>
    <row r="24" spans="2:15" s="32" customFormat="1" ht="25.5" collapsed="1">
      <c r="B24" s="148"/>
      <c r="C24" s="147"/>
      <c r="D24" s="147"/>
      <c r="E24" s="147"/>
      <c r="F24" s="197"/>
      <c r="G24" s="193"/>
      <c r="H24" s="193"/>
      <c r="I24" s="152" t="s">
        <v>72</v>
      </c>
      <c r="J24" s="93"/>
      <c r="M24" s="33"/>
      <c r="N24" s="34"/>
      <c r="O24" s="34"/>
    </row>
    <row r="25" spans="2:15" s="32" customFormat="1" ht="25.5" customHeight="1" hidden="1" outlineLevel="1">
      <c r="B25" s="148"/>
      <c r="C25" s="147"/>
      <c r="D25" s="147"/>
      <c r="E25" s="147"/>
      <c r="F25" s="197"/>
      <c r="G25" s="193"/>
      <c r="H25" s="193"/>
      <c r="I25" s="152" t="s">
        <v>72</v>
      </c>
      <c r="J25" s="93"/>
      <c r="M25" s="33"/>
      <c r="N25" s="34"/>
      <c r="O25" s="34"/>
    </row>
    <row r="26" spans="2:15" s="32" customFormat="1" ht="25.5" customHeight="1" hidden="1" outlineLevel="1">
      <c r="B26" s="148"/>
      <c r="C26" s="147"/>
      <c r="D26" s="147"/>
      <c r="E26" s="147"/>
      <c r="F26" s="197"/>
      <c r="G26" s="193"/>
      <c r="H26" s="193"/>
      <c r="I26" s="152" t="s">
        <v>72</v>
      </c>
      <c r="J26" s="93"/>
      <c r="M26" s="33"/>
      <c r="N26" s="34"/>
      <c r="O26" s="34"/>
    </row>
    <row r="27" spans="2:15" s="32" customFormat="1" ht="25.5" customHeight="1" hidden="1" outlineLevel="1">
      <c r="B27" s="148"/>
      <c r="C27" s="147"/>
      <c r="D27" s="147"/>
      <c r="E27" s="147"/>
      <c r="F27" s="197"/>
      <c r="G27" s="193"/>
      <c r="H27" s="193"/>
      <c r="I27" s="152" t="s">
        <v>72</v>
      </c>
      <c r="J27" s="93"/>
      <c r="M27" s="33"/>
      <c r="N27" s="34"/>
      <c r="O27" s="34"/>
    </row>
    <row r="28" spans="2:15" s="32" customFormat="1" ht="25.5" customHeight="1" hidden="1" outlineLevel="1">
      <c r="B28" s="148"/>
      <c r="C28" s="147"/>
      <c r="D28" s="147"/>
      <c r="E28" s="147"/>
      <c r="F28" s="197"/>
      <c r="G28" s="193"/>
      <c r="H28" s="193"/>
      <c r="I28" s="152" t="s">
        <v>72</v>
      </c>
      <c r="J28" s="93"/>
      <c r="M28" s="33"/>
      <c r="N28" s="34"/>
      <c r="O28" s="34"/>
    </row>
    <row r="29" spans="2:15" s="32" customFormat="1" ht="25.5" customHeight="1" hidden="1" outlineLevel="1">
      <c r="B29" s="148"/>
      <c r="C29" s="147"/>
      <c r="D29" s="147"/>
      <c r="E29" s="147"/>
      <c r="F29" s="197"/>
      <c r="G29" s="193"/>
      <c r="H29" s="193"/>
      <c r="I29" s="152" t="s">
        <v>72</v>
      </c>
      <c r="J29" s="93"/>
      <c r="M29" s="33"/>
      <c r="N29" s="34"/>
      <c r="O29" s="34"/>
    </row>
    <row r="30" spans="2:15" s="32" customFormat="1" ht="25.5" customHeight="1" hidden="1" outlineLevel="1">
      <c r="B30" s="148"/>
      <c r="C30" s="147"/>
      <c r="D30" s="147"/>
      <c r="E30" s="147"/>
      <c r="F30" s="197"/>
      <c r="G30" s="193"/>
      <c r="H30" s="193"/>
      <c r="I30" s="152" t="s">
        <v>72</v>
      </c>
      <c r="J30" s="93"/>
      <c r="M30" s="33"/>
      <c r="N30" s="34"/>
      <c r="O30" s="34"/>
    </row>
    <row r="31" spans="2:15" s="32" customFormat="1" ht="25.5" customHeight="1" hidden="1" outlineLevel="1">
      <c r="B31" s="148"/>
      <c r="C31" s="147"/>
      <c r="D31" s="147"/>
      <c r="E31" s="147"/>
      <c r="F31" s="197"/>
      <c r="G31" s="193"/>
      <c r="H31" s="193"/>
      <c r="I31" s="152" t="s">
        <v>72</v>
      </c>
      <c r="J31" s="93"/>
      <c r="M31" s="33"/>
      <c r="N31" s="34"/>
      <c r="O31" s="34"/>
    </row>
    <row r="32" spans="2:15" s="32" customFormat="1" ht="25.5" customHeight="1" hidden="1" outlineLevel="1">
      <c r="B32" s="148"/>
      <c r="C32" s="147"/>
      <c r="D32" s="147"/>
      <c r="E32" s="147"/>
      <c r="F32" s="197"/>
      <c r="G32" s="193"/>
      <c r="H32" s="193"/>
      <c r="I32" s="152" t="s">
        <v>72</v>
      </c>
      <c r="J32" s="93"/>
      <c r="M32" s="33"/>
      <c r="N32" s="34"/>
      <c r="O32" s="34"/>
    </row>
    <row r="33" spans="2:15" s="32" customFormat="1" ht="25.5" customHeight="1" hidden="1" outlineLevel="1">
      <c r="B33" s="148"/>
      <c r="C33" s="147"/>
      <c r="D33" s="147"/>
      <c r="E33" s="147"/>
      <c r="F33" s="197"/>
      <c r="G33" s="193"/>
      <c r="H33" s="193"/>
      <c r="I33" s="152" t="s">
        <v>72</v>
      </c>
      <c r="J33" s="93"/>
      <c r="M33" s="33"/>
      <c r="N33" s="34"/>
      <c r="O33" s="34"/>
    </row>
    <row r="34" spans="2:15" s="32" customFormat="1" ht="25.5" customHeight="1" hidden="1" outlineLevel="1">
      <c r="B34" s="148"/>
      <c r="C34" s="147"/>
      <c r="D34" s="147"/>
      <c r="E34" s="147"/>
      <c r="F34" s="197"/>
      <c r="G34" s="193"/>
      <c r="H34" s="193"/>
      <c r="I34" s="152" t="s">
        <v>72</v>
      </c>
      <c r="J34" s="93"/>
      <c r="M34" s="33"/>
      <c r="N34" s="34"/>
      <c r="O34" s="34"/>
    </row>
    <row r="35" spans="2:15" s="32" customFormat="1" ht="25.5" collapsed="1">
      <c r="B35" s="148"/>
      <c r="C35" s="147"/>
      <c r="D35" s="147"/>
      <c r="E35" s="147"/>
      <c r="F35" s="197"/>
      <c r="G35" s="193"/>
      <c r="H35" s="193"/>
      <c r="I35" s="152" t="s">
        <v>72</v>
      </c>
      <c r="J35" s="93"/>
      <c r="M35" s="33"/>
      <c r="N35" s="34"/>
      <c r="O35" s="34"/>
    </row>
    <row r="36" spans="2:15" s="32" customFormat="1" ht="25.5" customHeight="1" hidden="1" outlineLevel="1">
      <c r="B36" s="148"/>
      <c r="C36" s="147"/>
      <c r="D36" s="147"/>
      <c r="E36" s="147"/>
      <c r="F36" s="197"/>
      <c r="G36" s="193"/>
      <c r="H36" s="193"/>
      <c r="I36" s="152" t="s">
        <v>72</v>
      </c>
      <c r="J36" s="93"/>
      <c r="M36" s="33"/>
      <c r="N36" s="34"/>
      <c r="O36" s="34"/>
    </row>
    <row r="37" spans="2:15" s="32" customFormat="1" ht="25.5" customHeight="1" hidden="1" outlineLevel="1">
      <c r="B37" s="148"/>
      <c r="C37" s="147"/>
      <c r="D37" s="147"/>
      <c r="E37" s="147"/>
      <c r="F37" s="197"/>
      <c r="G37" s="193"/>
      <c r="H37" s="193"/>
      <c r="I37" s="152" t="s">
        <v>72</v>
      </c>
      <c r="J37" s="93"/>
      <c r="M37" s="33"/>
      <c r="N37" s="34"/>
      <c r="O37" s="34"/>
    </row>
    <row r="38" spans="2:15" s="32" customFormat="1" ht="25.5" customHeight="1" hidden="1" outlineLevel="1">
      <c r="B38" s="148"/>
      <c r="C38" s="147"/>
      <c r="D38" s="147"/>
      <c r="E38" s="147"/>
      <c r="F38" s="197"/>
      <c r="G38" s="193"/>
      <c r="H38" s="193"/>
      <c r="I38" s="152" t="s">
        <v>72</v>
      </c>
      <c r="J38" s="93"/>
      <c r="M38" s="33"/>
      <c r="N38" s="34"/>
      <c r="O38" s="34"/>
    </row>
    <row r="39" spans="2:15" s="32" customFormat="1" ht="25.5" customHeight="1" hidden="1" outlineLevel="1">
      <c r="B39" s="148"/>
      <c r="C39" s="147"/>
      <c r="D39" s="147"/>
      <c r="E39" s="147"/>
      <c r="F39" s="197"/>
      <c r="G39" s="193"/>
      <c r="H39" s="193"/>
      <c r="I39" s="152" t="s">
        <v>72</v>
      </c>
      <c r="J39" s="93"/>
      <c r="M39" s="33"/>
      <c r="N39" s="34"/>
      <c r="O39" s="34"/>
    </row>
    <row r="40" spans="2:15" s="32" customFormat="1" ht="25.5" customHeight="1" hidden="1" outlineLevel="1">
      <c r="B40" s="148"/>
      <c r="C40" s="147"/>
      <c r="D40" s="147"/>
      <c r="E40" s="147"/>
      <c r="F40" s="197"/>
      <c r="G40" s="193"/>
      <c r="H40" s="193"/>
      <c r="I40" s="152" t="s">
        <v>72</v>
      </c>
      <c r="J40" s="93"/>
      <c r="M40" s="33"/>
      <c r="N40" s="34"/>
      <c r="O40" s="34"/>
    </row>
    <row r="41" spans="2:15" s="32" customFormat="1" ht="25.5" customHeight="1" hidden="1" outlineLevel="1">
      <c r="B41" s="148"/>
      <c r="C41" s="147"/>
      <c r="D41" s="147"/>
      <c r="E41" s="147"/>
      <c r="F41" s="197"/>
      <c r="G41" s="193"/>
      <c r="H41" s="193"/>
      <c r="I41" s="152" t="s">
        <v>72</v>
      </c>
      <c r="J41" s="93"/>
      <c r="M41" s="33"/>
      <c r="N41" s="34"/>
      <c r="O41" s="34"/>
    </row>
    <row r="42" spans="2:15" s="32" customFormat="1" ht="25.5" customHeight="1" hidden="1" outlineLevel="1">
      <c r="B42" s="148"/>
      <c r="C42" s="147"/>
      <c r="D42" s="147"/>
      <c r="E42" s="147"/>
      <c r="F42" s="197"/>
      <c r="G42" s="193"/>
      <c r="H42" s="193"/>
      <c r="I42" s="152" t="s">
        <v>72</v>
      </c>
      <c r="J42" s="93"/>
      <c r="M42" s="33"/>
      <c r="N42" s="34"/>
      <c r="O42" s="34"/>
    </row>
    <row r="43" spans="2:15" s="32" customFormat="1" ht="25.5" customHeight="1" hidden="1" outlineLevel="1">
      <c r="B43" s="148"/>
      <c r="C43" s="147"/>
      <c r="D43" s="147"/>
      <c r="E43" s="147"/>
      <c r="F43" s="197"/>
      <c r="G43" s="193"/>
      <c r="H43" s="193"/>
      <c r="I43" s="152" t="s">
        <v>72</v>
      </c>
      <c r="J43" s="93"/>
      <c r="M43" s="33"/>
      <c r="N43" s="34"/>
      <c r="O43" s="34"/>
    </row>
    <row r="44" spans="2:15" s="32" customFormat="1" ht="25.5" customHeight="1" hidden="1" outlineLevel="1">
      <c r="B44" s="148"/>
      <c r="C44" s="147"/>
      <c r="D44" s="147"/>
      <c r="E44" s="147"/>
      <c r="F44" s="197"/>
      <c r="G44" s="193"/>
      <c r="H44" s="193"/>
      <c r="I44" s="152" t="s">
        <v>72</v>
      </c>
      <c r="J44" s="93"/>
      <c r="M44" s="33"/>
      <c r="N44" s="34"/>
      <c r="O44" s="34"/>
    </row>
    <row r="45" spans="2:15" s="32" customFormat="1" ht="25.5" customHeight="1" hidden="1" outlineLevel="1">
      <c r="B45" s="148"/>
      <c r="C45" s="147"/>
      <c r="D45" s="147"/>
      <c r="E45" s="147"/>
      <c r="F45" s="197"/>
      <c r="G45" s="193"/>
      <c r="H45" s="193"/>
      <c r="I45" s="152" t="s">
        <v>72</v>
      </c>
      <c r="J45" s="93"/>
      <c r="M45" s="33"/>
      <c r="N45" s="34"/>
      <c r="O45" s="34"/>
    </row>
    <row r="46" spans="2:15" s="32" customFormat="1" ht="25.5" collapsed="1">
      <c r="B46" s="148"/>
      <c r="C46" s="147"/>
      <c r="D46" s="147"/>
      <c r="E46" s="147"/>
      <c r="F46" s="197"/>
      <c r="G46" s="193"/>
      <c r="H46" s="193"/>
      <c r="I46" s="152" t="s">
        <v>72</v>
      </c>
      <c r="J46" s="93"/>
      <c r="M46" s="33"/>
      <c r="N46" s="34"/>
      <c r="O46" s="34"/>
    </row>
    <row r="47" spans="2:15" s="32" customFormat="1" ht="24.75" customHeight="1" hidden="1" outlineLevel="1">
      <c r="B47" s="148"/>
      <c r="C47" s="147"/>
      <c r="D47" s="147"/>
      <c r="E47" s="147"/>
      <c r="F47" s="197"/>
      <c r="G47" s="193"/>
      <c r="H47" s="193"/>
      <c r="I47" s="152" t="s">
        <v>72</v>
      </c>
      <c r="J47" s="93"/>
      <c r="M47" s="33"/>
      <c r="N47" s="34"/>
      <c r="O47" s="34"/>
    </row>
    <row r="48" spans="2:15" s="32" customFormat="1" ht="24.75" customHeight="1" hidden="1" outlineLevel="1">
      <c r="B48" s="148"/>
      <c r="C48" s="147"/>
      <c r="D48" s="147"/>
      <c r="E48" s="147"/>
      <c r="F48" s="197"/>
      <c r="G48" s="193"/>
      <c r="H48" s="193"/>
      <c r="I48" s="152" t="s">
        <v>72</v>
      </c>
      <c r="J48" s="93"/>
      <c r="M48" s="33"/>
      <c r="N48" s="34"/>
      <c r="O48" s="34"/>
    </row>
    <row r="49" spans="2:15" s="32" customFormat="1" ht="24.75" customHeight="1" hidden="1" outlineLevel="1">
      <c r="B49" s="148"/>
      <c r="C49" s="147"/>
      <c r="D49" s="147"/>
      <c r="E49" s="147"/>
      <c r="F49" s="197"/>
      <c r="G49" s="193"/>
      <c r="H49" s="193"/>
      <c r="I49" s="152" t="s">
        <v>72</v>
      </c>
      <c r="J49" s="93"/>
      <c r="M49" s="33"/>
      <c r="N49" s="34"/>
      <c r="O49" s="34"/>
    </row>
    <row r="50" spans="2:15" s="32" customFormat="1" ht="24.75" customHeight="1" hidden="1" outlineLevel="1">
      <c r="B50" s="148"/>
      <c r="C50" s="147"/>
      <c r="D50" s="147"/>
      <c r="E50" s="147"/>
      <c r="F50" s="197"/>
      <c r="G50" s="193"/>
      <c r="H50" s="193"/>
      <c r="I50" s="152" t="s">
        <v>72</v>
      </c>
      <c r="J50" s="93"/>
      <c r="M50" s="33"/>
      <c r="N50" s="34"/>
      <c r="O50" s="34"/>
    </row>
    <row r="51" spans="2:15" s="32" customFormat="1" ht="24.75" customHeight="1" hidden="1" outlineLevel="1">
      <c r="B51" s="148"/>
      <c r="C51" s="147"/>
      <c r="D51" s="147"/>
      <c r="E51" s="147"/>
      <c r="F51" s="197"/>
      <c r="G51" s="193"/>
      <c r="H51" s="193"/>
      <c r="I51" s="152" t="s">
        <v>72</v>
      </c>
      <c r="J51" s="93"/>
      <c r="M51" s="33"/>
      <c r="N51" s="34"/>
      <c r="O51" s="34"/>
    </row>
    <row r="52" spans="2:15" s="32" customFormat="1" ht="24.75" customHeight="1" hidden="1" outlineLevel="1">
      <c r="B52" s="148"/>
      <c r="C52" s="147"/>
      <c r="D52" s="147"/>
      <c r="E52" s="147"/>
      <c r="F52" s="197"/>
      <c r="G52" s="193"/>
      <c r="H52" s="193"/>
      <c r="I52" s="152" t="s">
        <v>72</v>
      </c>
      <c r="J52" s="93"/>
      <c r="M52" s="33"/>
      <c r="N52" s="34"/>
      <c r="O52" s="34"/>
    </row>
    <row r="53" spans="2:15" s="32" customFormat="1" ht="24.75" customHeight="1" hidden="1" outlineLevel="1">
      <c r="B53" s="148"/>
      <c r="C53" s="147"/>
      <c r="D53" s="147"/>
      <c r="E53" s="147"/>
      <c r="F53" s="197"/>
      <c r="G53" s="193"/>
      <c r="H53" s="193"/>
      <c r="I53" s="152" t="s">
        <v>72</v>
      </c>
      <c r="J53" s="93"/>
      <c r="M53" s="33"/>
      <c r="N53" s="34"/>
      <c r="O53" s="34"/>
    </row>
    <row r="54" spans="2:15" s="32" customFormat="1" ht="24.75" customHeight="1" hidden="1" outlineLevel="1">
      <c r="B54" s="148"/>
      <c r="C54" s="147"/>
      <c r="D54" s="147"/>
      <c r="E54" s="147"/>
      <c r="F54" s="197"/>
      <c r="G54" s="193"/>
      <c r="H54" s="193"/>
      <c r="I54" s="152" t="s">
        <v>72</v>
      </c>
      <c r="J54" s="93"/>
      <c r="M54" s="33"/>
      <c r="N54" s="34"/>
      <c r="O54" s="34"/>
    </row>
    <row r="55" spans="2:15" s="32" customFormat="1" ht="24.75" customHeight="1" hidden="1" outlineLevel="1">
      <c r="B55" s="148"/>
      <c r="C55" s="147"/>
      <c r="D55" s="147"/>
      <c r="E55" s="147"/>
      <c r="F55" s="197"/>
      <c r="G55" s="193"/>
      <c r="H55" s="193"/>
      <c r="I55" s="152" t="s">
        <v>72</v>
      </c>
      <c r="J55" s="93"/>
      <c r="M55" s="33"/>
      <c r="N55" s="34"/>
      <c r="O55" s="34"/>
    </row>
    <row r="56" spans="2:15" s="32" customFormat="1" ht="24.75" customHeight="1">
      <c r="B56" s="148"/>
      <c r="C56" s="147"/>
      <c r="D56" s="147"/>
      <c r="E56" s="147"/>
      <c r="F56" s="197"/>
      <c r="G56" s="193"/>
      <c r="H56" s="193"/>
      <c r="I56" s="152" t="s">
        <v>72</v>
      </c>
      <c r="J56" s="93"/>
      <c r="M56" s="33"/>
      <c r="N56" s="34"/>
      <c r="O56" s="34"/>
    </row>
    <row r="57" spans="2:15" ht="24.75" customHeight="1">
      <c r="B57" s="95"/>
      <c r="C57" s="95"/>
      <c r="D57" s="95"/>
      <c r="E57" s="47"/>
      <c r="F57" s="198">
        <f>SUM(F17:F56)</f>
        <v>0</v>
      </c>
      <c r="G57" s="122">
        <f>SUM(G17:G56)</f>
        <v>0</v>
      </c>
      <c r="H57" s="121">
        <f>SUM(H17:H56)</f>
        <v>0</v>
      </c>
      <c r="I57" s="152" t="s">
        <v>72</v>
      </c>
      <c r="J57" s="35"/>
      <c r="M57" s="30"/>
      <c r="N57" s="25"/>
      <c r="O57" s="25"/>
    </row>
    <row r="58" spans="2:17" s="134" customFormat="1" ht="21.75" customHeight="1">
      <c r="B58" s="186" t="s">
        <v>113</v>
      </c>
      <c r="C58" s="135"/>
      <c r="D58" s="136"/>
      <c r="E58" s="137"/>
      <c r="F58" s="137"/>
      <c r="G58" s="137"/>
      <c r="H58" s="138"/>
      <c r="I58" s="139"/>
      <c r="J58" s="140"/>
      <c r="K58" s="140"/>
      <c r="L58" s="141"/>
      <c r="M58" s="141"/>
      <c r="N58" s="142"/>
      <c r="O58" s="142"/>
      <c r="P58" s="142"/>
      <c r="Q58" s="142"/>
    </row>
    <row r="59" spans="2:15" s="32" customFormat="1" ht="17.25" customHeight="1">
      <c r="B59" s="94"/>
      <c r="C59" s="54"/>
      <c r="D59" s="54"/>
      <c r="E59" s="54"/>
      <c r="F59" s="93"/>
      <c r="G59" s="93"/>
      <c r="H59" s="35"/>
      <c r="I59" s="93"/>
      <c r="J59" s="93"/>
      <c r="M59" s="33"/>
      <c r="N59" s="34"/>
      <c r="O59" s="34"/>
    </row>
    <row r="60" spans="2:14" ht="30" customHeight="1">
      <c r="B60" s="41" t="s">
        <v>14</v>
      </c>
      <c r="C60" s="41" t="s">
        <v>175</v>
      </c>
      <c r="D60" s="41" t="s">
        <v>74</v>
      </c>
      <c r="E60" s="41" t="s">
        <v>53</v>
      </c>
      <c r="F60" s="41" t="s">
        <v>15</v>
      </c>
      <c r="G60" s="41" t="s">
        <v>17</v>
      </c>
      <c r="H60" s="35"/>
      <c r="I60" s="35"/>
      <c r="J60" s="35"/>
      <c r="M60" s="46"/>
      <c r="N60" s="46"/>
    </row>
    <row r="61" spans="2:14" s="200" customFormat="1" ht="38.25">
      <c r="B61" s="213" t="s">
        <v>75</v>
      </c>
      <c r="C61" s="213"/>
      <c r="D61" s="213" t="s">
        <v>76</v>
      </c>
      <c r="E61" s="213" t="s">
        <v>54</v>
      </c>
      <c r="F61" s="213" t="s">
        <v>121</v>
      </c>
      <c r="G61" s="199" t="s">
        <v>18</v>
      </c>
      <c r="H61" s="203"/>
      <c r="I61" s="203"/>
      <c r="J61" s="203"/>
      <c r="M61" s="201"/>
      <c r="N61" s="201"/>
    </row>
    <row r="62" spans="2:14" ht="25.5">
      <c r="B62" s="147"/>
      <c r="C62" s="147"/>
      <c r="D62" s="147"/>
      <c r="E62" s="150"/>
      <c r="F62" s="288"/>
      <c r="G62" s="100">
        <f>E62*F62</f>
        <v>0</v>
      </c>
      <c r="H62" s="152" t="s">
        <v>72</v>
      </c>
      <c r="I62" s="35"/>
      <c r="J62" s="35"/>
      <c r="M62" s="46"/>
      <c r="N62" s="46"/>
    </row>
    <row r="63" spans="2:14" ht="25.5">
      <c r="B63" s="147"/>
      <c r="C63" s="147"/>
      <c r="D63" s="147"/>
      <c r="E63" s="150"/>
      <c r="F63" s="288"/>
      <c r="G63" s="100">
        <f aca="true" t="shared" si="0" ref="G63:G71">E63*F63</f>
        <v>0</v>
      </c>
      <c r="H63" s="152" t="s">
        <v>72</v>
      </c>
      <c r="I63" s="35"/>
      <c r="J63" s="35"/>
      <c r="M63" s="46"/>
      <c r="N63" s="46"/>
    </row>
    <row r="64" spans="2:14" ht="25.5">
      <c r="B64" s="147"/>
      <c r="C64" s="147"/>
      <c r="D64" s="147"/>
      <c r="E64" s="150"/>
      <c r="F64" s="288"/>
      <c r="G64" s="100">
        <f t="shared" si="0"/>
        <v>0</v>
      </c>
      <c r="H64" s="152" t="s">
        <v>72</v>
      </c>
      <c r="I64" s="35"/>
      <c r="J64" s="35"/>
      <c r="M64" s="46"/>
      <c r="N64" s="46"/>
    </row>
    <row r="65" spans="2:14" ht="25.5">
      <c r="B65" s="147"/>
      <c r="C65" s="147"/>
      <c r="D65" s="147"/>
      <c r="E65" s="150"/>
      <c r="F65" s="288"/>
      <c r="G65" s="100">
        <f t="shared" si="0"/>
        <v>0</v>
      </c>
      <c r="H65" s="152" t="s">
        <v>72</v>
      </c>
      <c r="I65" s="35"/>
      <c r="J65" s="35"/>
      <c r="M65" s="46"/>
      <c r="N65" s="46"/>
    </row>
    <row r="66" spans="2:14" ht="25.5">
      <c r="B66" s="147"/>
      <c r="C66" s="147"/>
      <c r="D66" s="147"/>
      <c r="E66" s="150"/>
      <c r="F66" s="288"/>
      <c r="G66" s="100">
        <f t="shared" si="0"/>
        <v>0</v>
      </c>
      <c r="H66" s="152" t="s">
        <v>72</v>
      </c>
      <c r="M66" s="46"/>
      <c r="N66" s="46"/>
    </row>
    <row r="67" spans="2:14" ht="25.5">
      <c r="B67" s="147"/>
      <c r="C67" s="147"/>
      <c r="D67" s="147"/>
      <c r="E67" s="150"/>
      <c r="F67" s="288"/>
      <c r="G67" s="100">
        <f t="shared" si="0"/>
        <v>0</v>
      </c>
      <c r="H67" s="152" t="s">
        <v>72</v>
      </c>
      <c r="M67" s="46"/>
      <c r="N67" s="46"/>
    </row>
    <row r="68" spans="2:14" ht="25.5">
      <c r="B68" s="147"/>
      <c r="C68" s="147"/>
      <c r="D68" s="147"/>
      <c r="E68" s="150"/>
      <c r="F68" s="288"/>
      <c r="G68" s="100">
        <f t="shared" si="0"/>
        <v>0</v>
      </c>
      <c r="H68" s="152" t="s">
        <v>72</v>
      </c>
      <c r="M68" s="46"/>
      <c r="N68" s="46"/>
    </row>
    <row r="69" spans="2:14" ht="25.5" collapsed="1">
      <c r="B69" s="147"/>
      <c r="C69" s="147"/>
      <c r="D69" s="147"/>
      <c r="E69" s="150"/>
      <c r="F69" s="288"/>
      <c r="G69" s="100">
        <f t="shared" si="0"/>
        <v>0</v>
      </c>
      <c r="H69" s="152" t="s">
        <v>72</v>
      </c>
      <c r="M69" s="46"/>
      <c r="N69" s="46"/>
    </row>
    <row r="70" spans="2:14" ht="25.5" hidden="1" outlineLevel="1">
      <c r="B70" s="147"/>
      <c r="C70" s="147"/>
      <c r="D70" s="147"/>
      <c r="E70" s="150"/>
      <c r="F70" s="288"/>
      <c r="G70" s="100">
        <f t="shared" si="0"/>
        <v>0</v>
      </c>
      <c r="H70" s="152" t="s">
        <v>72</v>
      </c>
      <c r="M70" s="46"/>
      <c r="N70" s="46"/>
    </row>
    <row r="71" spans="2:14" ht="25.5" hidden="1" outlineLevel="1">
      <c r="B71" s="147"/>
      <c r="C71" s="147"/>
      <c r="D71" s="147"/>
      <c r="E71" s="150"/>
      <c r="F71" s="288"/>
      <c r="G71" s="100">
        <f t="shared" si="0"/>
        <v>0</v>
      </c>
      <c r="H71" s="152" t="s">
        <v>72</v>
      </c>
      <c r="M71" s="46"/>
      <c r="N71" s="46"/>
    </row>
    <row r="72" spans="2:14" ht="25.5" hidden="1" outlineLevel="1">
      <c r="B72" s="147"/>
      <c r="C72" s="147"/>
      <c r="D72" s="147"/>
      <c r="E72" s="150"/>
      <c r="F72" s="288"/>
      <c r="G72" s="100">
        <f>E72*F72</f>
        <v>0</v>
      </c>
      <c r="H72" s="152" t="s">
        <v>72</v>
      </c>
      <c r="I72" s="35"/>
      <c r="J72" s="35"/>
      <c r="M72" s="46"/>
      <c r="N72" s="46"/>
    </row>
    <row r="73" spans="2:14" ht="25.5" hidden="1" outlineLevel="1">
      <c r="B73" s="147"/>
      <c r="C73" s="147"/>
      <c r="D73" s="147"/>
      <c r="E73" s="150"/>
      <c r="F73" s="288"/>
      <c r="G73" s="100">
        <f aca="true" t="shared" si="1" ref="G73:G81">E73*F73</f>
        <v>0</v>
      </c>
      <c r="H73" s="152" t="s">
        <v>72</v>
      </c>
      <c r="I73" s="35"/>
      <c r="J73" s="35"/>
      <c r="M73" s="46"/>
      <c r="N73" s="46"/>
    </row>
    <row r="74" spans="2:14" ht="25.5" hidden="1" outlineLevel="1">
      <c r="B74" s="147"/>
      <c r="C74" s="147"/>
      <c r="D74" s="147"/>
      <c r="E74" s="150"/>
      <c r="F74" s="288"/>
      <c r="G74" s="100">
        <f t="shared" si="1"/>
        <v>0</v>
      </c>
      <c r="H74" s="152" t="s">
        <v>72</v>
      </c>
      <c r="I74" s="35"/>
      <c r="J74" s="35"/>
      <c r="M74" s="46"/>
      <c r="N74" s="46"/>
    </row>
    <row r="75" spans="2:14" ht="25.5" hidden="1" outlineLevel="1">
      <c r="B75" s="147"/>
      <c r="C75" s="147"/>
      <c r="D75" s="147"/>
      <c r="E75" s="150"/>
      <c r="F75" s="288"/>
      <c r="G75" s="100">
        <f t="shared" si="1"/>
        <v>0</v>
      </c>
      <c r="H75" s="152" t="s">
        <v>72</v>
      </c>
      <c r="I75" s="35"/>
      <c r="J75" s="35"/>
      <c r="M75" s="46"/>
      <c r="N75" s="46"/>
    </row>
    <row r="76" spans="2:14" ht="25.5" hidden="1" outlineLevel="1">
      <c r="B76" s="147"/>
      <c r="C76" s="147"/>
      <c r="D76" s="147"/>
      <c r="E76" s="150"/>
      <c r="F76" s="288"/>
      <c r="G76" s="100">
        <f t="shared" si="1"/>
        <v>0</v>
      </c>
      <c r="H76" s="152" t="s">
        <v>72</v>
      </c>
      <c r="M76" s="46"/>
      <c r="N76" s="46"/>
    </row>
    <row r="77" spans="2:14" ht="25.5" hidden="1" outlineLevel="1">
      <c r="B77" s="147"/>
      <c r="C77" s="147"/>
      <c r="D77" s="147"/>
      <c r="E77" s="150"/>
      <c r="F77" s="288"/>
      <c r="G77" s="100">
        <f t="shared" si="1"/>
        <v>0</v>
      </c>
      <c r="H77" s="152" t="s">
        <v>72</v>
      </c>
      <c r="M77" s="46"/>
      <c r="N77" s="46"/>
    </row>
    <row r="78" spans="2:14" ht="25.5" hidden="1" outlineLevel="1">
      <c r="B78" s="147"/>
      <c r="C78" s="147"/>
      <c r="D78" s="147"/>
      <c r="E78" s="150"/>
      <c r="F78" s="288"/>
      <c r="G78" s="100">
        <f t="shared" si="1"/>
        <v>0</v>
      </c>
      <c r="H78" s="152" t="s">
        <v>72</v>
      </c>
      <c r="M78" s="46"/>
      <c r="N78" s="46"/>
    </row>
    <row r="79" spans="2:14" ht="25.5" hidden="1" outlineLevel="1">
      <c r="B79" s="147"/>
      <c r="C79" s="147"/>
      <c r="D79" s="147"/>
      <c r="E79" s="150"/>
      <c r="F79" s="288"/>
      <c r="G79" s="100">
        <f t="shared" si="1"/>
        <v>0</v>
      </c>
      <c r="H79" s="152" t="s">
        <v>72</v>
      </c>
      <c r="M79" s="46"/>
      <c r="N79" s="46"/>
    </row>
    <row r="80" spans="2:14" ht="25.5" collapsed="1">
      <c r="B80" s="147"/>
      <c r="C80" s="147"/>
      <c r="D80" s="147"/>
      <c r="E80" s="150"/>
      <c r="F80" s="288"/>
      <c r="G80" s="100">
        <f t="shared" si="1"/>
        <v>0</v>
      </c>
      <c r="H80" s="152" t="s">
        <v>72</v>
      </c>
      <c r="M80" s="46"/>
      <c r="N80" s="46"/>
    </row>
    <row r="81" spans="2:14" ht="25.5" hidden="1" outlineLevel="1">
      <c r="B81" s="147"/>
      <c r="C81" s="147"/>
      <c r="D81" s="147"/>
      <c r="E81" s="150"/>
      <c r="F81" s="288"/>
      <c r="G81" s="100">
        <f t="shared" si="1"/>
        <v>0</v>
      </c>
      <c r="H81" s="152" t="s">
        <v>72</v>
      </c>
      <c r="M81" s="46"/>
      <c r="N81" s="46"/>
    </row>
    <row r="82" spans="2:14" ht="25.5" hidden="1" outlineLevel="1">
      <c r="B82" s="147"/>
      <c r="C82" s="147"/>
      <c r="D82" s="147"/>
      <c r="E82" s="150"/>
      <c r="F82" s="288"/>
      <c r="G82" s="100">
        <f>E82*F82</f>
        <v>0</v>
      </c>
      <c r="H82" s="152" t="s">
        <v>72</v>
      </c>
      <c r="I82" s="35"/>
      <c r="J82" s="35"/>
      <c r="M82" s="46"/>
      <c r="N82" s="46"/>
    </row>
    <row r="83" spans="2:14" ht="25.5" hidden="1" outlineLevel="1">
      <c r="B83" s="147"/>
      <c r="C83" s="147"/>
      <c r="D83" s="147"/>
      <c r="E83" s="150"/>
      <c r="F83" s="288"/>
      <c r="G83" s="100">
        <f aca="true" t="shared" si="2" ref="G83:G91">E83*F83</f>
        <v>0</v>
      </c>
      <c r="H83" s="152" t="s">
        <v>72</v>
      </c>
      <c r="I83" s="35"/>
      <c r="J83" s="35"/>
      <c r="M83" s="46"/>
      <c r="N83" s="46"/>
    </row>
    <row r="84" spans="2:14" ht="25.5" hidden="1" outlineLevel="1">
      <c r="B84" s="147"/>
      <c r="C84" s="147"/>
      <c r="D84" s="147"/>
      <c r="E84" s="150"/>
      <c r="F84" s="288"/>
      <c r="G84" s="100">
        <f t="shared" si="2"/>
        <v>0</v>
      </c>
      <c r="H84" s="152" t="s">
        <v>72</v>
      </c>
      <c r="I84" s="35"/>
      <c r="J84" s="35"/>
      <c r="M84" s="46"/>
      <c r="N84" s="46"/>
    </row>
    <row r="85" spans="2:14" ht="25.5" hidden="1" outlineLevel="1">
      <c r="B85" s="147"/>
      <c r="C85" s="147"/>
      <c r="D85" s="147"/>
      <c r="E85" s="150"/>
      <c r="F85" s="288"/>
      <c r="G85" s="100">
        <f t="shared" si="2"/>
        <v>0</v>
      </c>
      <c r="H85" s="152" t="s">
        <v>72</v>
      </c>
      <c r="I85" s="35"/>
      <c r="J85" s="35"/>
      <c r="M85" s="46"/>
      <c r="N85" s="46"/>
    </row>
    <row r="86" spans="2:14" ht="25.5" hidden="1" outlineLevel="1">
      <c r="B86" s="147"/>
      <c r="C86" s="147"/>
      <c r="D86" s="147"/>
      <c r="E86" s="150"/>
      <c r="F86" s="288"/>
      <c r="G86" s="100">
        <f t="shared" si="2"/>
        <v>0</v>
      </c>
      <c r="H86" s="152" t="s">
        <v>72</v>
      </c>
      <c r="M86" s="46"/>
      <c r="N86" s="46"/>
    </row>
    <row r="87" spans="2:14" ht="25.5" hidden="1" outlineLevel="1">
      <c r="B87" s="147"/>
      <c r="C87" s="147"/>
      <c r="D87" s="147"/>
      <c r="E87" s="150"/>
      <c r="F87" s="288"/>
      <c r="G87" s="100">
        <f t="shared" si="2"/>
        <v>0</v>
      </c>
      <c r="H87" s="152" t="s">
        <v>72</v>
      </c>
      <c r="M87" s="46"/>
      <c r="N87" s="46"/>
    </row>
    <row r="88" spans="2:14" ht="25.5" hidden="1" outlineLevel="1">
      <c r="B88" s="147"/>
      <c r="C88" s="147"/>
      <c r="D88" s="147"/>
      <c r="E88" s="150"/>
      <c r="F88" s="288"/>
      <c r="G88" s="100">
        <f t="shared" si="2"/>
        <v>0</v>
      </c>
      <c r="H88" s="152" t="s">
        <v>72</v>
      </c>
      <c r="M88" s="46"/>
      <c r="N88" s="46"/>
    </row>
    <row r="89" spans="2:14" ht="25.5" hidden="1" outlineLevel="1">
      <c r="B89" s="147"/>
      <c r="C89" s="147"/>
      <c r="D89" s="147"/>
      <c r="E89" s="150"/>
      <c r="F89" s="288"/>
      <c r="G89" s="100">
        <f t="shared" si="2"/>
        <v>0</v>
      </c>
      <c r="H89" s="152" t="s">
        <v>72</v>
      </c>
      <c r="M89" s="46"/>
      <c r="N89" s="46"/>
    </row>
    <row r="90" spans="2:14" ht="25.5" hidden="1" outlineLevel="1">
      <c r="B90" s="147"/>
      <c r="C90" s="147"/>
      <c r="D90" s="147"/>
      <c r="E90" s="150"/>
      <c r="F90" s="288"/>
      <c r="G90" s="100">
        <f t="shared" si="2"/>
        <v>0</v>
      </c>
      <c r="H90" s="152" t="s">
        <v>72</v>
      </c>
      <c r="M90" s="46"/>
      <c r="N90" s="46"/>
    </row>
    <row r="91" spans="2:14" ht="25.5" collapsed="1">
      <c r="B91" s="147"/>
      <c r="C91" s="147"/>
      <c r="D91" s="147"/>
      <c r="E91" s="150"/>
      <c r="F91" s="288"/>
      <c r="G91" s="100">
        <f t="shared" si="2"/>
        <v>0</v>
      </c>
      <c r="H91" s="152" t="s">
        <v>72</v>
      </c>
      <c r="M91" s="46"/>
      <c r="N91" s="46"/>
    </row>
    <row r="92" spans="2:14" ht="24.75" customHeight="1" hidden="1" outlineLevel="1">
      <c r="B92" s="147"/>
      <c r="C92" s="147"/>
      <c r="D92" s="147"/>
      <c r="E92" s="150"/>
      <c r="F92" s="288"/>
      <c r="G92" s="100">
        <f>E92*F92</f>
        <v>0</v>
      </c>
      <c r="H92" s="35"/>
      <c r="I92" s="35"/>
      <c r="J92" s="35"/>
      <c r="M92" s="46"/>
      <c r="N92" s="46"/>
    </row>
    <row r="93" spans="2:14" ht="24.75" customHeight="1" hidden="1" outlineLevel="1">
      <c r="B93" s="147"/>
      <c r="C93" s="147"/>
      <c r="D93" s="147"/>
      <c r="E93" s="150"/>
      <c r="F93" s="288"/>
      <c r="G93" s="100">
        <f aca="true" t="shared" si="3" ref="G93:G101">E93*F93</f>
        <v>0</v>
      </c>
      <c r="H93" s="35"/>
      <c r="I93" s="35"/>
      <c r="J93" s="35"/>
      <c r="M93" s="46"/>
      <c r="N93" s="46"/>
    </row>
    <row r="94" spans="2:14" ht="24.75" customHeight="1" hidden="1" outlineLevel="1">
      <c r="B94" s="147"/>
      <c r="C94" s="147"/>
      <c r="D94" s="147"/>
      <c r="E94" s="150"/>
      <c r="F94" s="288"/>
      <c r="G94" s="100">
        <f t="shared" si="3"/>
        <v>0</v>
      </c>
      <c r="H94" s="35"/>
      <c r="I94" s="35"/>
      <c r="J94" s="35"/>
      <c r="M94" s="46"/>
      <c r="N94" s="46"/>
    </row>
    <row r="95" spans="2:14" ht="24.75" customHeight="1" hidden="1" outlineLevel="1">
      <c r="B95" s="147"/>
      <c r="C95" s="147"/>
      <c r="D95" s="147"/>
      <c r="E95" s="150"/>
      <c r="F95" s="288"/>
      <c r="G95" s="100">
        <f t="shared" si="3"/>
        <v>0</v>
      </c>
      <c r="H95" s="35"/>
      <c r="I95" s="35"/>
      <c r="J95" s="35"/>
      <c r="M95" s="46"/>
      <c r="N95" s="46"/>
    </row>
    <row r="96" spans="2:14" ht="24.75" customHeight="1" hidden="1" outlineLevel="1">
      <c r="B96" s="147"/>
      <c r="C96" s="147"/>
      <c r="D96" s="147"/>
      <c r="E96" s="150"/>
      <c r="F96" s="288"/>
      <c r="G96" s="100">
        <f t="shared" si="3"/>
        <v>0</v>
      </c>
      <c r="M96" s="46"/>
      <c r="N96" s="46"/>
    </row>
    <row r="97" spans="2:14" ht="24.75" customHeight="1" hidden="1" outlineLevel="1">
      <c r="B97" s="147"/>
      <c r="C97" s="147"/>
      <c r="D97" s="147"/>
      <c r="E97" s="150"/>
      <c r="F97" s="288"/>
      <c r="G97" s="100">
        <f t="shared" si="3"/>
        <v>0</v>
      </c>
      <c r="M97" s="46"/>
      <c r="N97" s="46"/>
    </row>
    <row r="98" spans="2:14" ht="24.75" customHeight="1" hidden="1" outlineLevel="1">
      <c r="B98" s="147"/>
      <c r="C98" s="147"/>
      <c r="D98" s="147"/>
      <c r="E98" s="150"/>
      <c r="F98" s="288"/>
      <c r="G98" s="100">
        <f t="shared" si="3"/>
        <v>0</v>
      </c>
      <c r="M98" s="46"/>
      <c r="N98" s="46"/>
    </row>
    <row r="99" spans="2:14" ht="24.75" customHeight="1" hidden="1" outlineLevel="1">
      <c r="B99" s="147"/>
      <c r="C99" s="147"/>
      <c r="D99" s="147"/>
      <c r="E99" s="150"/>
      <c r="F99" s="288"/>
      <c r="G99" s="100">
        <f t="shared" si="3"/>
        <v>0</v>
      </c>
      <c r="M99" s="46"/>
      <c r="N99" s="46"/>
    </row>
    <row r="100" spans="2:14" ht="24.75" customHeight="1" hidden="1" outlineLevel="1">
      <c r="B100" s="147"/>
      <c r="C100" s="147"/>
      <c r="D100" s="147"/>
      <c r="E100" s="150"/>
      <c r="F100" s="288"/>
      <c r="G100" s="100">
        <f t="shared" si="3"/>
        <v>0</v>
      </c>
      <c r="M100" s="46"/>
      <c r="N100" s="46"/>
    </row>
    <row r="101" spans="2:14" ht="24.75" customHeight="1">
      <c r="B101" s="147"/>
      <c r="C101" s="147"/>
      <c r="D101" s="147"/>
      <c r="E101" s="150"/>
      <c r="F101" s="288"/>
      <c r="G101" s="100">
        <f t="shared" si="3"/>
        <v>0</v>
      </c>
      <c r="M101" s="46"/>
      <c r="N101" s="46"/>
    </row>
    <row r="102" spans="2:14" ht="24.75" customHeight="1">
      <c r="B102" s="47"/>
      <c r="E102" s="47"/>
      <c r="F102" s="47"/>
      <c r="G102" s="101">
        <f>SUM(G62:G101)</f>
        <v>0</v>
      </c>
      <c r="M102" s="46"/>
      <c r="N102" s="46"/>
    </row>
    <row r="103" spans="2:14" ht="24.75" customHeight="1">
      <c r="B103" s="209" t="s">
        <v>114</v>
      </c>
      <c r="C103" s="210"/>
      <c r="D103" s="190"/>
      <c r="E103" s="44"/>
      <c r="F103" s="44"/>
      <c r="G103" s="190"/>
      <c r="H103" s="50"/>
      <c r="M103" s="46"/>
      <c r="N103" s="46"/>
    </row>
    <row r="104" spans="2:14" ht="9.75" customHeight="1">
      <c r="B104" s="49"/>
      <c r="C104" s="43"/>
      <c r="D104" s="44"/>
      <c r="M104" s="46"/>
      <c r="N104" s="46"/>
    </row>
    <row r="105" spans="2:14" ht="42.75" customHeight="1">
      <c r="B105" s="74"/>
      <c r="C105" s="408" t="s">
        <v>56</v>
      </c>
      <c r="D105" s="409"/>
      <c r="E105" s="98" t="s">
        <v>41</v>
      </c>
      <c r="F105"/>
      <c r="G105"/>
      <c r="H105" s="11"/>
      <c r="M105" s="46"/>
      <c r="N105" s="46"/>
    </row>
    <row r="106" spans="2:14" ht="10.5" customHeight="1">
      <c r="B106" s="3"/>
      <c r="C106" s="97"/>
      <c r="D106" s="76"/>
      <c r="E106" s="96"/>
      <c r="F106"/>
      <c r="G106"/>
      <c r="H106" s="11"/>
      <c r="M106" s="46"/>
      <c r="N106" s="46"/>
    </row>
    <row r="107" spans="2:14" ht="27" customHeight="1" hidden="1">
      <c r="B107" s="3"/>
      <c r="C107" s="75"/>
      <c r="E107" s="111" t="b">
        <v>0</v>
      </c>
      <c r="H107" s="55"/>
      <c r="M107" s="46"/>
      <c r="N107" s="46"/>
    </row>
    <row r="108" spans="3:14" ht="34.5" customHeight="1">
      <c r="C108" s="410" t="s">
        <v>57</v>
      </c>
      <c r="D108" s="409"/>
      <c r="E108" s="99" t="str">
        <f>IF(E107=TRUE,15%*G102,(IF(E107=FALSE,"0,00 €")))</f>
        <v>0,00 €</v>
      </c>
      <c r="F108" s="85"/>
      <c r="G108" s="85"/>
      <c r="M108" s="46"/>
      <c r="N108" s="46"/>
    </row>
    <row r="109" spans="3:14" ht="14.25" customHeight="1">
      <c r="C109" s="78"/>
      <c r="D109" s="76"/>
      <c r="E109" s="77"/>
      <c r="H109" s="3"/>
      <c r="M109" s="46"/>
      <c r="N109" s="46"/>
    </row>
    <row r="110" spans="2:11" ht="25.5" customHeight="1">
      <c r="B110" s="88" t="s">
        <v>115</v>
      </c>
      <c r="C110" s="210"/>
      <c r="D110" s="44"/>
      <c r="E110" s="45"/>
      <c r="F110" s="45"/>
      <c r="G110" s="45"/>
      <c r="H110" s="45"/>
      <c r="I110" s="45"/>
      <c r="J110" s="46"/>
      <c r="K110" s="46"/>
    </row>
    <row r="111" spans="2:11" ht="33" customHeight="1">
      <c r="B111" s="387" t="s">
        <v>316</v>
      </c>
      <c r="C111" s="43"/>
      <c r="D111" s="44"/>
      <c r="E111" s="45"/>
      <c r="F111" s="45"/>
      <c r="G111" s="45"/>
      <c r="H111" s="45"/>
      <c r="I111" s="45"/>
      <c r="J111" s="46"/>
      <c r="K111" s="46"/>
    </row>
    <row r="112" spans="2:10" ht="30" customHeight="1">
      <c r="B112" s="41" t="s">
        <v>24</v>
      </c>
      <c r="C112" s="41" t="s">
        <v>10</v>
      </c>
      <c r="D112" s="41" t="s">
        <v>19</v>
      </c>
      <c r="E112" s="41" t="s">
        <v>16</v>
      </c>
      <c r="F112" s="41" t="s">
        <v>118</v>
      </c>
      <c r="G112" s="41" t="s">
        <v>17</v>
      </c>
      <c r="J112" s="46"/>
    </row>
    <row r="113" spans="2:10" s="200" customFormat="1" ht="25.5">
      <c r="B113" s="213" t="s">
        <v>26</v>
      </c>
      <c r="C113" s="213"/>
      <c r="D113" s="213" t="s">
        <v>185</v>
      </c>
      <c r="E113" s="213"/>
      <c r="F113" s="213" t="s">
        <v>117</v>
      </c>
      <c r="G113" s="213" t="s">
        <v>131</v>
      </c>
      <c r="I113" s="217"/>
      <c r="J113" s="201"/>
    </row>
    <row r="114" spans="2:10" ht="28.5" customHeight="1">
      <c r="B114" s="148"/>
      <c r="C114" s="147"/>
      <c r="D114" s="149"/>
      <c r="E114" s="232">
        <f>IF(B114="Frais de restauration","repas",(IF(B114="Frais de logement","nuitées",IF(B114=0,"",IF(B114="Frais de mission à l'étranger (UE)","jours")))))</f>
      </c>
      <c r="F114" s="150"/>
      <c r="G114" s="100">
        <f>D114*F114</f>
        <v>0</v>
      </c>
      <c r="H114" s="152" t="s">
        <v>72</v>
      </c>
      <c r="I114" s="152" t="s">
        <v>72</v>
      </c>
      <c r="J114" s="46"/>
    </row>
    <row r="115" spans="2:10" ht="28.5" customHeight="1">
      <c r="B115" s="148"/>
      <c r="C115" s="147"/>
      <c r="D115" s="149"/>
      <c r="E115" s="232">
        <f aca="true" t="shared" si="4" ref="E115:E153">IF(B115="Frais de restauration","repas",(IF(B115="Frais de logement","nuitées",IF(B115=0,"",IF(B115="Frais de mission à l'étranger (UE)","jours")))))</f>
      </c>
      <c r="F115" s="150"/>
      <c r="G115" s="100">
        <f>D115*F115</f>
        <v>0</v>
      </c>
      <c r="H115" s="152" t="s">
        <v>72</v>
      </c>
      <c r="I115" s="152" t="s">
        <v>72</v>
      </c>
      <c r="J115" s="46"/>
    </row>
    <row r="116" spans="2:10" ht="28.5" customHeight="1">
      <c r="B116" s="148"/>
      <c r="C116" s="147"/>
      <c r="D116" s="149"/>
      <c r="E116" s="232">
        <f t="shared" si="4"/>
      </c>
      <c r="F116" s="150"/>
      <c r="G116" s="100">
        <f aca="true" t="shared" si="5" ref="G116:G153">D116*F116</f>
        <v>0</v>
      </c>
      <c r="H116" s="152" t="s">
        <v>72</v>
      </c>
      <c r="I116" s="152" t="s">
        <v>72</v>
      </c>
      <c r="J116" s="46"/>
    </row>
    <row r="117" spans="2:10" ht="28.5" customHeight="1">
      <c r="B117" s="148"/>
      <c r="C117" s="147"/>
      <c r="D117" s="149"/>
      <c r="E117" s="232">
        <f t="shared" si="4"/>
      </c>
      <c r="F117" s="150"/>
      <c r="G117" s="100">
        <f t="shared" si="5"/>
        <v>0</v>
      </c>
      <c r="H117" s="152" t="s">
        <v>72</v>
      </c>
      <c r="I117" s="152" t="s">
        <v>72</v>
      </c>
      <c r="J117" s="46"/>
    </row>
    <row r="118" spans="2:10" ht="28.5" customHeight="1">
      <c r="B118" s="148"/>
      <c r="C118" s="147"/>
      <c r="D118" s="149"/>
      <c r="E118" s="232">
        <f t="shared" si="4"/>
      </c>
      <c r="F118" s="150"/>
      <c r="G118" s="100">
        <f t="shared" si="5"/>
        <v>0</v>
      </c>
      <c r="H118" s="152" t="s">
        <v>72</v>
      </c>
      <c r="I118" s="152" t="s">
        <v>72</v>
      </c>
      <c r="J118" s="46"/>
    </row>
    <row r="119" spans="2:10" ht="28.5" customHeight="1">
      <c r="B119" s="148"/>
      <c r="C119" s="147"/>
      <c r="D119" s="149"/>
      <c r="E119" s="232">
        <f t="shared" si="4"/>
      </c>
      <c r="F119" s="150"/>
      <c r="G119" s="100">
        <f t="shared" si="5"/>
        <v>0</v>
      </c>
      <c r="H119" s="152" t="s">
        <v>72</v>
      </c>
      <c r="I119" s="152" t="s">
        <v>72</v>
      </c>
      <c r="J119" s="46"/>
    </row>
    <row r="120" spans="2:10" ht="28.5" customHeight="1">
      <c r="B120" s="148"/>
      <c r="C120" s="147"/>
      <c r="D120" s="149"/>
      <c r="E120" s="232">
        <f t="shared" si="4"/>
      </c>
      <c r="F120" s="150"/>
      <c r="G120" s="100">
        <f t="shared" si="5"/>
        <v>0</v>
      </c>
      <c r="H120" s="152" t="s">
        <v>72</v>
      </c>
      <c r="I120" s="152" t="s">
        <v>72</v>
      </c>
      <c r="J120" s="46"/>
    </row>
    <row r="121" spans="2:10" ht="28.5" customHeight="1" collapsed="1">
      <c r="B121" s="148"/>
      <c r="C121" s="147"/>
      <c r="D121" s="149"/>
      <c r="E121" s="232">
        <f t="shared" si="4"/>
      </c>
      <c r="F121" s="150"/>
      <c r="G121" s="100">
        <f t="shared" si="5"/>
        <v>0</v>
      </c>
      <c r="H121" s="152" t="s">
        <v>72</v>
      </c>
      <c r="I121" s="152" t="s">
        <v>72</v>
      </c>
      <c r="J121" s="46"/>
    </row>
    <row r="122" spans="2:10" ht="28.5" customHeight="1" hidden="1" outlineLevel="1">
      <c r="B122" s="148"/>
      <c r="C122" s="147"/>
      <c r="D122" s="149"/>
      <c r="E122" s="232">
        <f t="shared" si="4"/>
      </c>
      <c r="F122" s="150"/>
      <c r="G122" s="100">
        <f t="shared" si="5"/>
        <v>0</v>
      </c>
      <c r="H122" s="152" t="s">
        <v>72</v>
      </c>
      <c r="I122" s="152" t="s">
        <v>72</v>
      </c>
      <c r="J122" s="46"/>
    </row>
    <row r="123" spans="2:10" ht="28.5" customHeight="1" hidden="1" outlineLevel="1">
      <c r="B123" s="148"/>
      <c r="C123" s="147"/>
      <c r="D123" s="149"/>
      <c r="E123" s="232">
        <f t="shared" si="4"/>
      </c>
      <c r="F123" s="150"/>
      <c r="G123" s="100">
        <f t="shared" si="5"/>
        <v>0</v>
      </c>
      <c r="H123" s="152" t="s">
        <v>72</v>
      </c>
      <c r="I123" s="152" t="s">
        <v>72</v>
      </c>
      <c r="J123" s="46"/>
    </row>
    <row r="124" spans="2:10" ht="28.5" customHeight="1" hidden="1" outlineLevel="1">
      <c r="B124" s="148"/>
      <c r="C124" s="147"/>
      <c r="D124" s="149"/>
      <c r="E124" s="232">
        <f t="shared" si="4"/>
      </c>
      <c r="F124" s="150"/>
      <c r="G124" s="100">
        <f t="shared" si="5"/>
        <v>0</v>
      </c>
      <c r="H124" s="152" t="s">
        <v>72</v>
      </c>
      <c r="I124" s="152" t="s">
        <v>72</v>
      </c>
      <c r="J124" s="46"/>
    </row>
    <row r="125" spans="2:10" ht="28.5" customHeight="1" hidden="1" outlineLevel="1">
      <c r="B125" s="148"/>
      <c r="C125" s="147"/>
      <c r="D125" s="149"/>
      <c r="E125" s="232">
        <f t="shared" si="4"/>
      </c>
      <c r="F125" s="150"/>
      <c r="G125" s="100">
        <f t="shared" si="5"/>
        <v>0</v>
      </c>
      <c r="H125" s="152" t="s">
        <v>72</v>
      </c>
      <c r="I125" s="152" t="s">
        <v>72</v>
      </c>
      <c r="J125" s="46"/>
    </row>
    <row r="126" spans="2:10" ht="28.5" customHeight="1" hidden="1" outlineLevel="1">
      <c r="B126" s="148"/>
      <c r="C126" s="147"/>
      <c r="D126" s="149"/>
      <c r="E126" s="232">
        <f t="shared" si="4"/>
      </c>
      <c r="F126" s="150"/>
      <c r="G126" s="100">
        <f t="shared" si="5"/>
        <v>0</v>
      </c>
      <c r="H126" s="152" t="s">
        <v>72</v>
      </c>
      <c r="I126" s="152" t="s">
        <v>72</v>
      </c>
      <c r="J126" s="46"/>
    </row>
    <row r="127" spans="2:10" ht="28.5" customHeight="1" hidden="1" outlineLevel="1">
      <c r="B127" s="148"/>
      <c r="C127" s="147"/>
      <c r="D127" s="149"/>
      <c r="E127" s="232">
        <f t="shared" si="4"/>
      </c>
      <c r="F127" s="150"/>
      <c r="G127" s="100">
        <f t="shared" si="5"/>
        <v>0</v>
      </c>
      <c r="H127" s="152" t="s">
        <v>72</v>
      </c>
      <c r="I127" s="152" t="s">
        <v>72</v>
      </c>
      <c r="J127" s="46"/>
    </row>
    <row r="128" spans="2:10" ht="28.5" customHeight="1" hidden="1" outlineLevel="1">
      <c r="B128" s="148"/>
      <c r="C128" s="147"/>
      <c r="D128" s="149"/>
      <c r="E128" s="232">
        <f t="shared" si="4"/>
      </c>
      <c r="F128" s="150"/>
      <c r="G128" s="100">
        <f t="shared" si="5"/>
        <v>0</v>
      </c>
      <c r="H128" s="152" t="s">
        <v>72</v>
      </c>
      <c r="I128" s="152" t="s">
        <v>72</v>
      </c>
      <c r="J128" s="46"/>
    </row>
    <row r="129" spans="2:10" ht="28.5" customHeight="1" hidden="1" outlineLevel="1">
      <c r="B129" s="148"/>
      <c r="C129" s="147"/>
      <c r="D129" s="149"/>
      <c r="E129" s="232">
        <f t="shared" si="4"/>
      </c>
      <c r="F129" s="150"/>
      <c r="G129" s="100">
        <f t="shared" si="5"/>
        <v>0</v>
      </c>
      <c r="H129" s="152" t="s">
        <v>72</v>
      </c>
      <c r="I129" s="152" t="s">
        <v>72</v>
      </c>
      <c r="J129" s="46"/>
    </row>
    <row r="130" spans="2:10" ht="28.5" customHeight="1" hidden="1" outlineLevel="1">
      <c r="B130" s="148"/>
      <c r="C130" s="147"/>
      <c r="D130" s="149"/>
      <c r="E130" s="232">
        <f t="shared" si="4"/>
      </c>
      <c r="F130" s="150"/>
      <c r="G130" s="100">
        <f t="shared" si="5"/>
        <v>0</v>
      </c>
      <c r="H130" s="152" t="s">
        <v>72</v>
      </c>
      <c r="I130" s="152" t="s">
        <v>72</v>
      </c>
      <c r="J130" s="46"/>
    </row>
    <row r="131" spans="2:10" ht="28.5" customHeight="1" hidden="1" outlineLevel="1">
      <c r="B131" s="148"/>
      <c r="C131" s="147"/>
      <c r="D131" s="149"/>
      <c r="E131" s="232">
        <f t="shared" si="4"/>
      </c>
      <c r="F131" s="150"/>
      <c r="G131" s="100">
        <f t="shared" si="5"/>
        <v>0</v>
      </c>
      <c r="H131" s="152" t="s">
        <v>72</v>
      </c>
      <c r="I131" s="152" t="s">
        <v>72</v>
      </c>
      <c r="J131" s="46"/>
    </row>
    <row r="132" spans="2:10" ht="28.5" customHeight="1" collapsed="1">
      <c r="B132" s="148"/>
      <c r="C132" s="147"/>
      <c r="D132" s="149"/>
      <c r="E132" s="232">
        <f t="shared" si="4"/>
      </c>
      <c r="F132" s="150"/>
      <c r="G132" s="100">
        <f t="shared" si="5"/>
        <v>0</v>
      </c>
      <c r="H132" s="152" t="s">
        <v>72</v>
      </c>
      <c r="I132" s="152" t="s">
        <v>72</v>
      </c>
      <c r="J132" s="46"/>
    </row>
    <row r="133" spans="2:10" ht="28.5" customHeight="1" hidden="1" outlineLevel="1">
      <c r="B133" s="148"/>
      <c r="C133" s="147"/>
      <c r="D133" s="149"/>
      <c r="E133" s="232">
        <f t="shared" si="4"/>
      </c>
      <c r="F133" s="150"/>
      <c r="G133" s="100">
        <f t="shared" si="5"/>
        <v>0</v>
      </c>
      <c r="H133" s="152" t="s">
        <v>72</v>
      </c>
      <c r="I133" s="152" t="s">
        <v>72</v>
      </c>
      <c r="J133" s="46"/>
    </row>
    <row r="134" spans="2:10" ht="28.5" customHeight="1" hidden="1" outlineLevel="1">
      <c r="B134" s="148"/>
      <c r="C134" s="147"/>
      <c r="D134" s="149"/>
      <c r="E134" s="232">
        <f t="shared" si="4"/>
      </c>
      <c r="F134" s="150"/>
      <c r="G134" s="100">
        <f t="shared" si="5"/>
        <v>0</v>
      </c>
      <c r="H134" s="152" t="s">
        <v>72</v>
      </c>
      <c r="I134" s="152" t="s">
        <v>72</v>
      </c>
      <c r="J134" s="46"/>
    </row>
    <row r="135" spans="2:10" ht="28.5" customHeight="1" hidden="1" outlineLevel="1">
      <c r="B135" s="148"/>
      <c r="C135" s="147"/>
      <c r="D135" s="149"/>
      <c r="E135" s="232">
        <f t="shared" si="4"/>
      </c>
      <c r="F135" s="150"/>
      <c r="G135" s="100">
        <f t="shared" si="5"/>
        <v>0</v>
      </c>
      <c r="H135" s="152" t="s">
        <v>72</v>
      </c>
      <c r="I135" s="152" t="s">
        <v>72</v>
      </c>
      <c r="J135" s="46"/>
    </row>
    <row r="136" spans="2:10" ht="28.5" customHeight="1" hidden="1" outlineLevel="1">
      <c r="B136" s="148"/>
      <c r="C136" s="147"/>
      <c r="D136" s="149"/>
      <c r="E136" s="232">
        <f t="shared" si="4"/>
      </c>
      <c r="F136" s="150"/>
      <c r="G136" s="100">
        <f t="shared" si="5"/>
        <v>0</v>
      </c>
      <c r="H136" s="152" t="s">
        <v>72</v>
      </c>
      <c r="I136" s="152" t="s">
        <v>72</v>
      </c>
      <c r="J136" s="46"/>
    </row>
    <row r="137" spans="2:10" ht="28.5" customHeight="1" hidden="1" outlineLevel="1">
      <c r="B137" s="148"/>
      <c r="C137" s="147"/>
      <c r="D137" s="149"/>
      <c r="E137" s="232">
        <f t="shared" si="4"/>
      </c>
      <c r="F137" s="150"/>
      <c r="G137" s="100">
        <f t="shared" si="5"/>
        <v>0</v>
      </c>
      <c r="H137" s="152" t="s">
        <v>72</v>
      </c>
      <c r="I137" s="152" t="s">
        <v>72</v>
      </c>
      <c r="J137" s="46"/>
    </row>
    <row r="138" spans="2:10" ht="28.5" customHeight="1" hidden="1" outlineLevel="1">
      <c r="B138" s="148"/>
      <c r="C138" s="147"/>
      <c r="D138" s="149"/>
      <c r="E138" s="232">
        <f t="shared" si="4"/>
      </c>
      <c r="F138" s="150"/>
      <c r="G138" s="100">
        <f t="shared" si="5"/>
        <v>0</v>
      </c>
      <c r="H138" s="152" t="s">
        <v>72</v>
      </c>
      <c r="I138" s="152" t="s">
        <v>72</v>
      </c>
      <c r="J138" s="46"/>
    </row>
    <row r="139" spans="2:10" ht="28.5" customHeight="1" hidden="1" outlineLevel="1">
      <c r="B139" s="148"/>
      <c r="C139" s="147"/>
      <c r="D139" s="149"/>
      <c r="E139" s="232">
        <f t="shared" si="4"/>
      </c>
      <c r="F139" s="150"/>
      <c r="G139" s="100">
        <f t="shared" si="5"/>
        <v>0</v>
      </c>
      <c r="H139" s="152" t="s">
        <v>72</v>
      </c>
      <c r="I139" s="152" t="s">
        <v>72</v>
      </c>
      <c r="J139" s="46"/>
    </row>
    <row r="140" spans="2:10" ht="28.5" customHeight="1" hidden="1" outlineLevel="1">
      <c r="B140" s="148"/>
      <c r="C140" s="147"/>
      <c r="D140" s="149"/>
      <c r="E140" s="232">
        <f t="shared" si="4"/>
      </c>
      <c r="F140" s="150"/>
      <c r="G140" s="100">
        <f t="shared" si="5"/>
        <v>0</v>
      </c>
      <c r="H140" s="152" t="s">
        <v>72</v>
      </c>
      <c r="I140" s="152" t="s">
        <v>72</v>
      </c>
      <c r="J140" s="46"/>
    </row>
    <row r="141" spans="2:10" ht="28.5" customHeight="1" hidden="1" outlineLevel="1">
      <c r="B141" s="148"/>
      <c r="C141" s="147"/>
      <c r="D141" s="149"/>
      <c r="E141" s="232">
        <f t="shared" si="4"/>
      </c>
      <c r="F141" s="150"/>
      <c r="G141" s="100">
        <f t="shared" si="5"/>
        <v>0</v>
      </c>
      <c r="H141" s="152" t="s">
        <v>72</v>
      </c>
      <c r="I141" s="152" t="s">
        <v>72</v>
      </c>
      <c r="J141" s="46"/>
    </row>
    <row r="142" spans="2:10" ht="28.5" customHeight="1" hidden="1" outlineLevel="1">
      <c r="B142" s="148"/>
      <c r="C142" s="147"/>
      <c r="D142" s="149"/>
      <c r="E142" s="232">
        <f t="shared" si="4"/>
      </c>
      <c r="F142" s="150"/>
      <c r="G142" s="100">
        <f t="shared" si="5"/>
        <v>0</v>
      </c>
      <c r="H142" s="152" t="s">
        <v>72</v>
      </c>
      <c r="I142" s="152" t="s">
        <v>72</v>
      </c>
      <c r="J142" s="46"/>
    </row>
    <row r="143" spans="2:10" ht="28.5" customHeight="1" collapsed="1">
      <c r="B143" s="148"/>
      <c r="C143" s="147"/>
      <c r="D143" s="149"/>
      <c r="E143" s="232">
        <f t="shared" si="4"/>
      </c>
      <c r="F143" s="150"/>
      <c r="G143" s="100">
        <f t="shared" si="5"/>
        <v>0</v>
      </c>
      <c r="H143" s="152" t="s">
        <v>72</v>
      </c>
      <c r="I143" s="152" t="s">
        <v>72</v>
      </c>
      <c r="J143" s="46"/>
    </row>
    <row r="144" spans="2:10" ht="28.5" hidden="1" outlineLevel="1">
      <c r="B144" s="148"/>
      <c r="C144" s="147"/>
      <c r="D144" s="149"/>
      <c r="E144" s="232">
        <f t="shared" si="4"/>
      </c>
      <c r="F144" s="150"/>
      <c r="G144" s="100">
        <f t="shared" si="5"/>
        <v>0</v>
      </c>
      <c r="H144" s="152" t="s">
        <v>72</v>
      </c>
      <c r="J144" s="46"/>
    </row>
    <row r="145" spans="2:10" ht="28.5" hidden="1" outlineLevel="1">
      <c r="B145" s="148"/>
      <c r="C145" s="147"/>
      <c r="D145" s="149"/>
      <c r="E145" s="232">
        <f t="shared" si="4"/>
      </c>
      <c r="F145" s="150"/>
      <c r="G145" s="100">
        <f t="shared" si="5"/>
        <v>0</v>
      </c>
      <c r="H145" s="152" t="s">
        <v>72</v>
      </c>
      <c r="J145" s="46"/>
    </row>
    <row r="146" spans="2:10" ht="28.5" hidden="1" outlineLevel="1">
      <c r="B146" s="148"/>
      <c r="C146" s="147"/>
      <c r="D146" s="149"/>
      <c r="E146" s="232">
        <f t="shared" si="4"/>
      </c>
      <c r="F146" s="150"/>
      <c r="G146" s="100">
        <f t="shared" si="5"/>
        <v>0</v>
      </c>
      <c r="H146" s="152" t="s">
        <v>72</v>
      </c>
      <c r="J146" s="46"/>
    </row>
    <row r="147" spans="2:10" ht="28.5" hidden="1" outlineLevel="1">
      <c r="B147" s="148"/>
      <c r="C147" s="147"/>
      <c r="D147" s="149"/>
      <c r="E147" s="232">
        <f t="shared" si="4"/>
      </c>
      <c r="F147" s="150"/>
      <c r="G147" s="100">
        <f t="shared" si="5"/>
        <v>0</v>
      </c>
      <c r="H147" s="152" t="s">
        <v>72</v>
      </c>
      <c r="J147" s="46"/>
    </row>
    <row r="148" spans="2:10" ht="28.5" hidden="1" outlineLevel="1">
      <c r="B148" s="148"/>
      <c r="C148" s="147"/>
      <c r="D148" s="149"/>
      <c r="E148" s="232">
        <f t="shared" si="4"/>
      </c>
      <c r="F148" s="150"/>
      <c r="G148" s="100">
        <f t="shared" si="5"/>
        <v>0</v>
      </c>
      <c r="H148" s="152" t="s">
        <v>72</v>
      </c>
      <c r="J148" s="46"/>
    </row>
    <row r="149" spans="2:10" ht="28.5" hidden="1" outlineLevel="1">
      <c r="B149" s="148"/>
      <c r="C149" s="147"/>
      <c r="D149" s="149"/>
      <c r="E149" s="232">
        <f t="shared" si="4"/>
      </c>
      <c r="F149" s="150"/>
      <c r="G149" s="100">
        <f t="shared" si="5"/>
        <v>0</v>
      </c>
      <c r="H149" s="152" t="s">
        <v>72</v>
      </c>
      <c r="J149" s="46"/>
    </row>
    <row r="150" spans="2:10" ht="28.5" hidden="1" outlineLevel="1">
      <c r="B150" s="148"/>
      <c r="C150" s="147"/>
      <c r="D150" s="149"/>
      <c r="E150" s="232">
        <f t="shared" si="4"/>
      </c>
      <c r="F150" s="150"/>
      <c r="G150" s="100">
        <f t="shared" si="5"/>
        <v>0</v>
      </c>
      <c r="H150" s="152" t="s">
        <v>72</v>
      </c>
      <c r="J150" s="46"/>
    </row>
    <row r="151" spans="2:10" ht="28.5" hidden="1" outlineLevel="1">
      <c r="B151" s="148"/>
      <c r="C151" s="147"/>
      <c r="D151" s="149"/>
      <c r="E151" s="232">
        <f t="shared" si="4"/>
      </c>
      <c r="F151" s="150"/>
      <c r="G151" s="100">
        <f t="shared" si="5"/>
        <v>0</v>
      </c>
      <c r="H151" s="152" t="s">
        <v>72</v>
      </c>
      <c r="J151" s="46"/>
    </row>
    <row r="152" spans="2:10" ht="28.5" hidden="1" outlineLevel="1">
      <c r="B152" s="148"/>
      <c r="C152" s="147"/>
      <c r="D152" s="149"/>
      <c r="E152" s="232">
        <f t="shared" si="4"/>
      </c>
      <c r="F152" s="150"/>
      <c r="G152" s="100">
        <f t="shared" si="5"/>
        <v>0</v>
      </c>
      <c r="H152" s="152" t="s">
        <v>72</v>
      </c>
      <c r="J152" s="46"/>
    </row>
    <row r="153" spans="2:10" ht="28.5">
      <c r="B153" s="148"/>
      <c r="C153" s="147"/>
      <c r="D153" s="149"/>
      <c r="E153" s="232">
        <f t="shared" si="4"/>
      </c>
      <c r="F153" s="150"/>
      <c r="G153" s="100">
        <f t="shared" si="5"/>
        <v>0</v>
      </c>
      <c r="H153" s="152" t="s">
        <v>72</v>
      </c>
      <c r="J153" s="46"/>
    </row>
    <row r="154" spans="2:10" ht="24.75" customHeight="1">
      <c r="B154" s="47"/>
      <c r="C154" s="47"/>
      <c r="D154" s="48"/>
      <c r="E154" s="48"/>
      <c r="F154" s="51"/>
      <c r="G154" s="101">
        <f>SUM(G114:G153)</f>
        <v>0</v>
      </c>
      <c r="H154" s="35"/>
      <c r="J154" s="46"/>
    </row>
    <row r="155" spans="1:11" ht="25.5" customHeight="1">
      <c r="A155" s="35"/>
      <c r="B155" s="88" t="s">
        <v>116</v>
      </c>
      <c r="C155" s="210"/>
      <c r="D155" s="190"/>
      <c r="E155" s="54"/>
      <c r="F155" s="54"/>
      <c r="G155" s="54"/>
      <c r="H155" s="54"/>
      <c r="J155" s="46"/>
      <c r="K155" s="46"/>
    </row>
    <row r="156" spans="1:11" ht="12.75" customHeight="1">
      <c r="A156" s="35"/>
      <c r="B156" s="35"/>
      <c r="C156" s="210"/>
      <c r="D156" s="190"/>
      <c r="E156" s="54"/>
      <c r="F156" s="54"/>
      <c r="G156" s="54"/>
      <c r="H156" s="54"/>
      <c r="J156" s="46"/>
      <c r="K156" s="46"/>
    </row>
    <row r="157" spans="1:10" ht="30" customHeight="1">
      <c r="A157" s="35"/>
      <c r="B157" s="41" t="s">
        <v>24</v>
      </c>
      <c r="C157" s="41" t="s">
        <v>10</v>
      </c>
      <c r="D157" s="41" t="s">
        <v>19</v>
      </c>
      <c r="E157" s="41" t="s">
        <v>135</v>
      </c>
      <c r="F157" s="41" t="s">
        <v>20</v>
      </c>
      <c r="G157" s="41" t="s">
        <v>17</v>
      </c>
      <c r="H157" s="35"/>
      <c r="J157" s="46"/>
    </row>
    <row r="158" spans="1:10" s="200" customFormat="1" ht="25.5">
      <c r="A158" s="203"/>
      <c r="B158" s="199" t="s">
        <v>26</v>
      </c>
      <c r="C158" s="199" t="s">
        <v>127</v>
      </c>
      <c r="D158" s="199" t="s">
        <v>128</v>
      </c>
      <c r="E158" s="213" t="s">
        <v>134</v>
      </c>
      <c r="F158" s="213" t="s">
        <v>133</v>
      </c>
      <c r="G158" s="199" t="s">
        <v>23</v>
      </c>
      <c r="H158" s="203"/>
      <c r="I158" s="217"/>
      <c r="J158" s="201"/>
    </row>
    <row r="159" spans="1:10" ht="25.5">
      <c r="A159" s="35"/>
      <c r="B159" s="187" t="s">
        <v>119</v>
      </c>
      <c r="C159" s="147"/>
      <c r="D159" s="149"/>
      <c r="E159" s="218"/>
      <c r="F159" s="219"/>
      <c r="G159" s="100">
        <f>D159*E159*F159</f>
        <v>0</v>
      </c>
      <c r="H159" s="152" t="s">
        <v>72</v>
      </c>
      <c r="J159" s="46"/>
    </row>
    <row r="160" spans="1:10" ht="25.5">
      <c r="A160" s="35"/>
      <c r="B160" s="187" t="s">
        <v>119</v>
      </c>
      <c r="C160" s="147"/>
      <c r="D160" s="149"/>
      <c r="E160" s="218"/>
      <c r="F160" s="219"/>
      <c r="G160" s="100">
        <f aca="true" t="shared" si="6" ref="G160:G198">D160*E160*F160</f>
        <v>0</v>
      </c>
      <c r="H160" s="152" t="s">
        <v>72</v>
      </c>
      <c r="J160" s="46"/>
    </row>
    <row r="161" spans="1:10" ht="25.5">
      <c r="A161" s="35"/>
      <c r="B161" s="187" t="s">
        <v>119</v>
      </c>
      <c r="C161" s="147"/>
      <c r="D161" s="149"/>
      <c r="E161" s="218"/>
      <c r="F161" s="219"/>
      <c r="G161" s="100">
        <f t="shared" si="6"/>
        <v>0</v>
      </c>
      <c r="H161" s="152" t="s">
        <v>72</v>
      </c>
      <c r="J161" s="46"/>
    </row>
    <row r="162" spans="1:10" ht="25.5">
      <c r="A162" s="35"/>
      <c r="B162" s="187" t="s">
        <v>119</v>
      </c>
      <c r="C162" s="147"/>
      <c r="D162" s="149"/>
      <c r="E162" s="218"/>
      <c r="F162" s="219"/>
      <c r="G162" s="100">
        <f t="shared" si="6"/>
        <v>0</v>
      </c>
      <c r="H162" s="152" t="s">
        <v>72</v>
      </c>
      <c r="J162" s="46"/>
    </row>
    <row r="163" spans="1:10" ht="25.5">
      <c r="A163" s="35"/>
      <c r="B163" s="187" t="s">
        <v>119</v>
      </c>
      <c r="C163" s="147"/>
      <c r="D163" s="149"/>
      <c r="E163" s="218"/>
      <c r="F163" s="219"/>
      <c r="G163" s="100">
        <f t="shared" si="6"/>
        <v>0</v>
      </c>
      <c r="H163" s="152" t="s">
        <v>72</v>
      </c>
      <c r="J163" s="46"/>
    </row>
    <row r="164" spans="1:10" ht="25.5">
      <c r="A164" s="35"/>
      <c r="B164" s="187" t="s">
        <v>119</v>
      </c>
      <c r="C164" s="147"/>
      <c r="D164" s="149"/>
      <c r="E164" s="218"/>
      <c r="F164" s="219"/>
      <c r="G164" s="100">
        <f t="shared" si="6"/>
        <v>0</v>
      </c>
      <c r="H164" s="152" t="s">
        <v>72</v>
      </c>
      <c r="J164" s="46"/>
    </row>
    <row r="165" spans="1:10" ht="25.5">
      <c r="A165" s="35"/>
      <c r="B165" s="187" t="s">
        <v>119</v>
      </c>
      <c r="C165" s="147"/>
      <c r="D165" s="149"/>
      <c r="E165" s="218"/>
      <c r="F165" s="219"/>
      <c r="G165" s="100">
        <f t="shared" si="6"/>
        <v>0</v>
      </c>
      <c r="H165" s="152" t="s">
        <v>72</v>
      </c>
      <c r="J165" s="46"/>
    </row>
    <row r="166" spans="1:10" ht="25.5" collapsed="1">
      <c r="A166" s="35"/>
      <c r="B166" s="187" t="s">
        <v>119</v>
      </c>
      <c r="C166" s="147"/>
      <c r="D166" s="149"/>
      <c r="E166" s="218"/>
      <c r="F166" s="219"/>
      <c r="G166" s="100">
        <f t="shared" si="6"/>
        <v>0</v>
      </c>
      <c r="H166" s="152" t="s">
        <v>72</v>
      </c>
      <c r="J166" s="46"/>
    </row>
    <row r="167" spans="1:10" ht="25.5" hidden="1" outlineLevel="1">
      <c r="A167" s="35"/>
      <c r="B167" s="187" t="s">
        <v>119</v>
      </c>
      <c r="C167" s="147"/>
      <c r="D167" s="149"/>
      <c r="E167" s="218"/>
      <c r="F167" s="219"/>
      <c r="G167" s="100">
        <f t="shared" si="6"/>
        <v>0</v>
      </c>
      <c r="H167" s="152" t="s">
        <v>72</v>
      </c>
      <c r="J167" s="46"/>
    </row>
    <row r="168" spans="1:10" ht="25.5" hidden="1" outlineLevel="1">
      <c r="A168" s="35"/>
      <c r="B168" s="187" t="s">
        <v>119</v>
      </c>
      <c r="C168" s="147"/>
      <c r="D168" s="149"/>
      <c r="E168" s="218"/>
      <c r="F168" s="219"/>
      <c r="G168" s="100">
        <f t="shared" si="6"/>
        <v>0</v>
      </c>
      <c r="H168" s="152" t="s">
        <v>72</v>
      </c>
      <c r="J168" s="46"/>
    </row>
    <row r="169" spans="1:10" ht="25.5" hidden="1" outlineLevel="1">
      <c r="A169" s="35"/>
      <c r="B169" s="187" t="s">
        <v>119</v>
      </c>
      <c r="C169" s="147"/>
      <c r="D169" s="149"/>
      <c r="E169" s="218"/>
      <c r="F169" s="219"/>
      <c r="G169" s="100">
        <f t="shared" si="6"/>
        <v>0</v>
      </c>
      <c r="H169" s="152" t="s">
        <v>72</v>
      </c>
      <c r="J169" s="46"/>
    </row>
    <row r="170" spans="1:10" ht="25.5" hidden="1" outlineLevel="1">
      <c r="A170" s="35"/>
      <c r="B170" s="187" t="s">
        <v>119</v>
      </c>
      <c r="C170" s="147"/>
      <c r="D170" s="149"/>
      <c r="E170" s="218"/>
      <c r="F170" s="219"/>
      <c r="G170" s="100">
        <f t="shared" si="6"/>
        <v>0</v>
      </c>
      <c r="H170" s="152" t="s">
        <v>72</v>
      </c>
      <c r="J170" s="46"/>
    </row>
    <row r="171" spans="1:10" ht="25.5" hidden="1" outlineLevel="1">
      <c r="A171" s="35"/>
      <c r="B171" s="187" t="s">
        <v>119</v>
      </c>
      <c r="C171" s="147"/>
      <c r="D171" s="149"/>
      <c r="E171" s="218"/>
      <c r="F171" s="219"/>
      <c r="G171" s="100">
        <f t="shared" si="6"/>
        <v>0</v>
      </c>
      <c r="H171" s="152" t="s">
        <v>72</v>
      </c>
      <c r="J171" s="46"/>
    </row>
    <row r="172" spans="1:10" ht="25.5" hidden="1" outlineLevel="1">
      <c r="A172" s="35"/>
      <c r="B172" s="187" t="s">
        <v>119</v>
      </c>
      <c r="C172" s="147"/>
      <c r="D172" s="149"/>
      <c r="E172" s="218"/>
      <c r="F172" s="219"/>
      <c r="G172" s="100">
        <f t="shared" si="6"/>
        <v>0</v>
      </c>
      <c r="H172" s="152" t="s">
        <v>72</v>
      </c>
      <c r="J172" s="46"/>
    </row>
    <row r="173" spans="1:10" ht="25.5" hidden="1" outlineLevel="1">
      <c r="A173" s="35"/>
      <c r="B173" s="187" t="s">
        <v>119</v>
      </c>
      <c r="C173" s="147"/>
      <c r="D173" s="149"/>
      <c r="E173" s="218"/>
      <c r="F173" s="219"/>
      <c r="G173" s="100">
        <f t="shared" si="6"/>
        <v>0</v>
      </c>
      <c r="H173" s="152" t="s">
        <v>72</v>
      </c>
      <c r="J173" s="46"/>
    </row>
    <row r="174" spans="1:10" ht="25.5" hidden="1" outlineLevel="1">
      <c r="A174" s="35"/>
      <c r="B174" s="187" t="s">
        <v>119</v>
      </c>
      <c r="C174" s="147"/>
      <c r="D174" s="149"/>
      <c r="E174" s="218"/>
      <c r="F174" s="219"/>
      <c r="G174" s="100">
        <f t="shared" si="6"/>
        <v>0</v>
      </c>
      <c r="H174" s="152" t="s">
        <v>72</v>
      </c>
      <c r="J174" s="46"/>
    </row>
    <row r="175" spans="1:10" ht="25.5" hidden="1" outlineLevel="1">
      <c r="A175" s="35"/>
      <c r="B175" s="187" t="s">
        <v>119</v>
      </c>
      <c r="C175" s="147"/>
      <c r="D175" s="149"/>
      <c r="E175" s="218"/>
      <c r="F175" s="219"/>
      <c r="G175" s="100">
        <f t="shared" si="6"/>
        <v>0</v>
      </c>
      <c r="H175" s="152" t="s">
        <v>72</v>
      </c>
      <c r="J175" s="46"/>
    </row>
    <row r="176" spans="1:10" ht="25.5" hidden="1" outlineLevel="1">
      <c r="A176" s="35"/>
      <c r="B176" s="187" t="s">
        <v>119</v>
      </c>
      <c r="C176" s="147"/>
      <c r="D176" s="149"/>
      <c r="E176" s="218"/>
      <c r="F176" s="219"/>
      <c r="G176" s="100">
        <f t="shared" si="6"/>
        <v>0</v>
      </c>
      <c r="H176" s="152" t="s">
        <v>72</v>
      </c>
      <c r="J176" s="46"/>
    </row>
    <row r="177" spans="1:10" ht="25.5" collapsed="1">
      <c r="A177" s="35"/>
      <c r="B177" s="187" t="s">
        <v>119</v>
      </c>
      <c r="C177" s="147"/>
      <c r="D177" s="149"/>
      <c r="E177" s="218"/>
      <c r="F177" s="219"/>
      <c r="G177" s="100">
        <f t="shared" si="6"/>
        <v>0</v>
      </c>
      <c r="H177" s="152" t="s">
        <v>72</v>
      </c>
      <c r="J177" s="46"/>
    </row>
    <row r="178" spans="1:10" ht="25.5" hidden="1" outlineLevel="1">
      <c r="A178" s="35"/>
      <c r="B178" s="187" t="s">
        <v>119</v>
      </c>
      <c r="C178" s="147"/>
      <c r="D178" s="149"/>
      <c r="E178" s="218"/>
      <c r="F178" s="219"/>
      <c r="G178" s="100">
        <f t="shared" si="6"/>
        <v>0</v>
      </c>
      <c r="H178" s="152" t="s">
        <v>72</v>
      </c>
      <c r="J178" s="46"/>
    </row>
    <row r="179" spans="1:10" ht="25.5" hidden="1" outlineLevel="1">
      <c r="A179" s="35"/>
      <c r="B179" s="187" t="s">
        <v>119</v>
      </c>
      <c r="C179" s="147"/>
      <c r="D179" s="149"/>
      <c r="E179" s="218"/>
      <c r="F179" s="219"/>
      <c r="G179" s="100">
        <f t="shared" si="6"/>
        <v>0</v>
      </c>
      <c r="H179" s="152" t="s">
        <v>72</v>
      </c>
      <c r="J179" s="46"/>
    </row>
    <row r="180" spans="1:10" ht="25.5" hidden="1" outlineLevel="1">
      <c r="A180" s="35"/>
      <c r="B180" s="187" t="s">
        <v>119</v>
      </c>
      <c r="C180" s="147"/>
      <c r="D180" s="149"/>
      <c r="E180" s="218"/>
      <c r="F180" s="219"/>
      <c r="G180" s="100">
        <f t="shared" si="6"/>
        <v>0</v>
      </c>
      <c r="H180" s="152" t="s">
        <v>72</v>
      </c>
      <c r="J180" s="46"/>
    </row>
    <row r="181" spans="1:10" ht="25.5" hidden="1" outlineLevel="1">
      <c r="A181" s="35"/>
      <c r="B181" s="187" t="s">
        <v>119</v>
      </c>
      <c r="C181" s="147"/>
      <c r="D181" s="149"/>
      <c r="E181" s="218"/>
      <c r="F181" s="219"/>
      <c r="G181" s="100">
        <f t="shared" si="6"/>
        <v>0</v>
      </c>
      <c r="H181" s="152" t="s">
        <v>72</v>
      </c>
      <c r="J181" s="46"/>
    </row>
    <row r="182" spans="1:10" ht="25.5" hidden="1" outlineLevel="1">
      <c r="A182" s="35"/>
      <c r="B182" s="187" t="s">
        <v>119</v>
      </c>
      <c r="C182" s="147"/>
      <c r="D182" s="149"/>
      <c r="E182" s="218"/>
      <c r="F182" s="219"/>
      <c r="G182" s="100">
        <f t="shared" si="6"/>
        <v>0</v>
      </c>
      <c r="H182" s="152" t="s">
        <v>72</v>
      </c>
      <c r="J182" s="46"/>
    </row>
    <row r="183" spans="1:10" ht="25.5" hidden="1" outlineLevel="1">
      <c r="A183" s="35"/>
      <c r="B183" s="187" t="s">
        <v>119</v>
      </c>
      <c r="C183" s="147"/>
      <c r="D183" s="149"/>
      <c r="E183" s="218"/>
      <c r="F183" s="219"/>
      <c r="G183" s="100">
        <f t="shared" si="6"/>
        <v>0</v>
      </c>
      <c r="H183" s="152" t="s">
        <v>72</v>
      </c>
      <c r="J183" s="46"/>
    </row>
    <row r="184" spans="1:10" ht="25.5" hidden="1" outlineLevel="1">
      <c r="A184" s="35"/>
      <c r="B184" s="187" t="s">
        <v>119</v>
      </c>
      <c r="C184" s="147"/>
      <c r="D184" s="149"/>
      <c r="E184" s="218"/>
      <c r="F184" s="219"/>
      <c r="G184" s="100">
        <f t="shared" si="6"/>
        <v>0</v>
      </c>
      <c r="H184" s="152" t="s">
        <v>72</v>
      </c>
      <c r="J184" s="46"/>
    </row>
    <row r="185" spans="1:10" ht="25.5" hidden="1" outlineLevel="1">
      <c r="A185" s="35"/>
      <c r="B185" s="187" t="s">
        <v>119</v>
      </c>
      <c r="C185" s="147"/>
      <c r="D185" s="149"/>
      <c r="E185" s="218"/>
      <c r="F185" s="219"/>
      <c r="G185" s="100">
        <f t="shared" si="6"/>
        <v>0</v>
      </c>
      <c r="H185" s="152" t="s">
        <v>72</v>
      </c>
      <c r="J185" s="46"/>
    </row>
    <row r="186" spans="1:10" ht="25.5" hidden="1" outlineLevel="1">
      <c r="A186" s="35"/>
      <c r="B186" s="187" t="s">
        <v>119</v>
      </c>
      <c r="C186" s="147"/>
      <c r="D186" s="149"/>
      <c r="E186" s="218"/>
      <c r="F186" s="219"/>
      <c r="G186" s="100">
        <f t="shared" si="6"/>
        <v>0</v>
      </c>
      <c r="H186" s="152" t="s">
        <v>72</v>
      </c>
      <c r="J186" s="46"/>
    </row>
    <row r="187" spans="1:10" ht="25.5" hidden="1" outlineLevel="1">
      <c r="A187" s="35"/>
      <c r="B187" s="187" t="s">
        <v>119</v>
      </c>
      <c r="C187" s="147"/>
      <c r="D187" s="149"/>
      <c r="E187" s="218"/>
      <c r="F187" s="219"/>
      <c r="G187" s="100">
        <f t="shared" si="6"/>
        <v>0</v>
      </c>
      <c r="H187" s="152" t="s">
        <v>72</v>
      </c>
      <c r="J187" s="46"/>
    </row>
    <row r="188" spans="1:10" ht="25.5" collapsed="1">
      <c r="A188" s="35"/>
      <c r="B188" s="187" t="s">
        <v>119</v>
      </c>
      <c r="C188" s="147"/>
      <c r="D188" s="149"/>
      <c r="E188" s="218"/>
      <c r="F188" s="219"/>
      <c r="G188" s="100">
        <f t="shared" si="6"/>
        <v>0</v>
      </c>
      <c r="H188" s="152" t="s">
        <v>72</v>
      </c>
      <c r="J188" s="46"/>
    </row>
    <row r="189" spans="1:10" ht="24.75" customHeight="1" hidden="1" outlineLevel="1">
      <c r="A189" s="35"/>
      <c r="B189" s="187" t="s">
        <v>119</v>
      </c>
      <c r="C189" s="147"/>
      <c r="D189" s="149"/>
      <c r="E189" s="218"/>
      <c r="F189" s="219"/>
      <c r="G189" s="100">
        <f t="shared" si="6"/>
        <v>0</v>
      </c>
      <c r="H189" s="35"/>
      <c r="J189" s="46"/>
    </row>
    <row r="190" spans="1:10" ht="24.75" customHeight="1" hidden="1" outlineLevel="1">
      <c r="A190" s="35"/>
      <c r="B190" s="187" t="s">
        <v>119</v>
      </c>
      <c r="C190" s="147"/>
      <c r="D190" s="149"/>
      <c r="E190" s="218"/>
      <c r="F190" s="219"/>
      <c r="G190" s="100">
        <f t="shared" si="6"/>
        <v>0</v>
      </c>
      <c r="H190" s="35"/>
      <c r="J190" s="46"/>
    </row>
    <row r="191" spans="1:10" ht="24.75" customHeight="1" hidden="1" outlineLevel="1">
      <c r="A191" s="35"/>
      <c r="B191" s="187" t="s">
        <v>119</v>
      </c>
      <c r="C191" s="147"/>
      <c r="D191" s="149"/>
      <c r="E191" s="218"/>
      <c r="F191" s="219"/>
      <c r="G191" s="100">
        <f t="shared" si="6"/>
        <v>0</v>
      </c>
      <c r="H191" s="35"/>
      <c r="J191" s="46"/>
    </row>
    <row r="192" spans="1:10" ht="24.75" customHeight="1" hidden="1" outlineLevel="1">
      <c r="A192" s="35"/>
      <c r="B192" s="187" t="s">
        <v>119</v>
      </c>
      <c r="C192" s="147"/>
      <c r="D192" s="149"/>
      <c r="E192" s="218"/>
      <c r="F192" s="219"/>
      <c r="G192" s="100">
        <f t="shared" si="6"/>
        <v>0</v>
      </c>
      <c r="H192" s="35"/>
      <c r="J192" s="46"/>
    </row>
    <row r="193" spans="1:10" ht="24.75" customHeight="1" hidden="1" outlineLevel="1">
      <c r="A193" s="35"/>
      <c r="B193" s="187" t="s">
        <v>119</v>
      </c>
      <c r="C193" s="147"/>
      <c r="D193" s="149"/>
      <c r="E193" s="218"/>
      <c r="F193" s="219"/>
      <c r="G193" s="100">
        <f t="shared" si="6"/>
        <v>0</v>
      </c>
      <c r="H193" s="35"/>
      <c r="J193" s="46"/>
    </row>
    <row r="194" spans="1:10" ht="24.75" customHeight="1" hidden="1" outlineLevel="1">
      <c r="A194" s="35"/>
      <c r="B194" s="187" t="s">
        <v>119</v>
      </c>
      <c r="C194" s="147"/>
      <c r="D194" s="149"/>
      <c r="E194" s="218"/>
      <c r="F194" s="219"/>
      <c r="G194" s="100">
        <f t="shared" si="6"/>
        <v>0</v>
      </c>
      <c r="H194" s="35"/>
      <c r="J194" s="46"/>
    </row>
    <row r="195" spans="1:10" ht="24.75" customHeight="1" hidden="1" outlineLevel="1">
      <c r="A195" s="35"/>
      <c r="B195" s="187" t="s">
        <v>119</v>
      </c>
      <c r="C195" s="147"/>
      <c r="D195" s="149"/>
      <c r="E195" s="218"/>
      <c r="F195" s="219"/>
      <c r="G195" s="100">
        <f t="shared" si="6"/>
        <v>0</v>
      </c>
      <c r="H195" s="35"/>
      <c r="J195" s="46"/>
    </row>
    <row r="196" spans="1:10" ht="24.75" customHeight="1" hidden="1" outlineLevel="1">
      <c r="A196" s="35"/>
      <c r="B196" s="187" t="s">
        <v>119</v>
      </c>
      <c r="C196" s="147"/>
      <c r="D196" s="149"/>
      <c r="E196" s="218"/>
      <c r="F196" s="219"/>
      <c r="G196" s="100">
        <f t="shared" si="6"/>
        <v>0</v>
      </c>
      <c r="H196" s="35"/>
      <c r="J196" s="46"/>
    </row>
    <row r="197" spans="1:10" ht="24.75" customHeight="1" hidden="1" outlineLevel="1">
      <c r="A197" s="35"/>
      <c r="B197" s="187" t="s">
        <v>119</v>
      </c>
      <c r="C197" s="147"/>
      <c r="D197" s="149"/>
      <c r="E197" s="218"/>
      <c r="F197" s="219"/>
      <c r="G197" s="100">
        <f t="shared" si="6"/>
        <v>0</v>
      </c>
      <c r="H197" s="35"/>
      <c r="J197" s="46"/>
    </row>
    <row r="198" spans="1:10" ht="24.75" customHeight="1">
      <c r="A198" s="35"/>
      <c r="B198" s="187" t="s">
        <v>119</v>
      </c>
      <c r="C198" s="147"/>
      <c r="D198" s="149"/>
      <c r="E198" s="218"/>
      <c r="F198" s="219"/>
      <c r="G198" s="100">
        <f t="shared" si="6"/>
        <v>0</v>
      </c>
      <c r="H198" s="35"/>
      <c r="J198" s="46"/>
    </row>
    <row r="199" spans="1:10" ht="24.75" customHeight="1">
      <c r="A199" s="35"/>
      <c r="B199" s="47"/>
      <c r="C199" s="47"/>
      <c r="D199" s="48"/>
      <c r="E199" s="48"/>
      <c r="F199" s="51"/>
      <c r="G199" s="101">
        <f>SUM(G159:G198)</f>
        <v>0</v>
      </c>
      <c r="H199" s="35"/>
      <c r="J199" s="46"/>
    </row>
    <row r="200" spans="1:10" ht="24.75" customHeight="1">
      <c r="A200" s="35"/>
      <c r="B200" s="47"/>
      <c r="C200" s="47"/>
      <c r="D200" s="48"/>
      <c r="E200" s="48"/>
      <c r="F200" s="51"/>
      <c r="G200" s="189"/>
      <c r="H200" s="35"/>
      <c r="J200" s="46"/>
    </row>
    <row r="201" spans="1:11" ht="15.75">
      <c r="A201" s="35"/>
      <c r="B201" s="42" t="s">
        <v>73</v>
      </c>
      <c r="C201" s="45"/>
      <c r="D201" s="45"/>
      <c r="E201" s="28"/>
      <c r="F201" s="28"/>
      <c r="G201" s="28"/>
      <c r="H201" s="35"/>
      <c r="I201" s="44"/>
      <c r="J201" s="52"/>
      <c r="K201" s="52"/>
    </row>
    <row r="202" spans="6:11" ht="9.75" customHeight="1">
      <c r="F202" s="53"/>
      <c r="G202" s="53"/>
      <c r="I202" s="45"/>
      <c r="J202" s="46"/>
      <c r="K202" s="46"/>
    </row>
    <row r="203" spans="2:13" ht="30" customHeight="1">
      <c r="B203" s="41" t="s">
        <v>10</v>
      </c>
      <c r="C203" s="41" t="s">
        <v>11</v>
      </c>
      <c r="D203" s="196" t="s">
        <v>125</v>
      </c>
      <c r="E203" s="192" t="s">
        <v>124</v>
      </c>
      <c r="F203" s="41" t="s">
        <v>123</v>
      </c>
      <c r="G203" s="211"/>
      <c r="I203" s="46"/>
      <c r="J203" s="46"/>
      <c r="L203" s="46"/>
      <c r="M203" s="46"/>
    </row>
    <row r="204" spans="2:13" s="32" customFormat="1" ht="38.25">
      <c r="B204" s="199" t="s">
        <v>27</v>
      </c>
      <c r="C204" s="213" t="s">
        <v>129</v>
      </c>
      <c r="D204" s="214" t="s">
        <v>130</v>
      </c>
      <c r="E204" s="401" t="s">
        <v>122</v>
      </c>
      <c r="F204" s="402"/>
      <c r="G204" s="212"/>
      <c r="H204" s="26"/>
      <c r="I204" s="26"/>
      <c r="L204" s="195"/>
      <c r="M204" s="195"/>
    </row>
    <row r="205" spans="2:13" ht="25.5">
      <c r="B205" s="147"/>
      <c r="C205" s="147"/>
      <c r="D205" s="197"/>
      <c r="E205" s="193"/>
      <c r="F205" s="193"/>
      <c r="G205" s="152" t="s">
        <v>72</v>
      </c>
      <c r="L205" s="46"/>
      <c r="M205" s="46"/>
    </row>
    <row r="206" spans="2:13" ht="25.5">
      <c r="B206" s="147"/>
      <c r="C206" s="147"/>
      <c r="D206" s="197"/>
      <c r="E206" s="193"/>
      <c r="F206" s="193"/>
      <c r="G206" s="152" t="s">
        <v>72</v>
      </c>
      <c r="L206" s="46"/>
      <c r="M206" s="46"/>
    </row>
    <row r="207" spans="2:13" ht="25.5">
      <c r="B207" s="147"/>
      <c r="C207" s="147"/>
      <c r="D207" s="197"/>
      <c r="E207" s="193"/>
      <c r="F207" s="193"/>
      <c r="G207" s="152" t="s">
        <v>72</v>
      </c>
      <c r="L207" s="46"/>
      <c r="M207" s="46"/>
    </row>
    <row r="208" spans="2:13" ht="25.5">
      <c r="B208" s="147"/>
      <c r="C208" s="147"/>
      <c r="D208" s="197"/>
      <c r="E208" s="193"/>
      <c r="F208" s="193"/>
      <c r="G208" s="152" t="s">
        <v>72</v>
      </c>
      <c r="L208" s="46"/>
      <c r="M208" s="46"/>
    </row>
    <row r="209" spans="2:13" ht="25.5">
      <c r="B209" s="147"/>
      <c r="C209" s="147"/>
      <c r="D209" s="197"/>
      <c r="E209" s="193"/>
      <c r="F209" s="193"/>
      <c r="G209" s="152" t="s">
        <v>72</v>
      </c>
      <c r="L209" s="46"/>
      <c r="M209" s="46"/>
    </row>
    <row r="210" spans="2:13" ht="25.5">
      <c r="B210" s="147"/>
      <c r="C210" s="147"/>
      <c r="D210" s="197"/>
      <c r="E210" s="193"/>
      <c r="F210" s="193"/>
      <c r="G210" s="152" t="s">
        <v>72</v>
      </c>
      <c r="L210" s="46"/>
      <c r="M210" s="46"/>
    </row>
    <row r="211" spans="2:13" ht="25.5">
      <c r="B211" s="147"/>
      <c r="C211" s="147"/>
      <c r="D211" s="197"/>
      <c r="E211" s="193"/>
      <c r="F211" s="193"/>
      <c r="G211" s="152" t="s">
        <v>72</v>
      </c>
      <c r="L211" s="46"/>
      <c r="M211" s="46"/>
    </row>
    <row r="212" spans="2:13" ht="25.5" collapsed="1">
      <c r="B212" s="147"/>
      <c r="C212" s="147"/>
      <c r="D212" s="197"/>
      <c r="E212" s="193"/>
      <c r="F212" s="193"/>
      <c r="G212" s="152" t="s">
        <v>72</v>
      </c>
      <c r="L212" s="46"/>
      <c r="M212" s="46"/>
    </row>
    <row r="213" spans="2:13" ht="14.25" customHeight="1" hidden="1" outlineLevel="1">
      <c r="B213" s="147"/>
      <c r="C213" s="147"/>
      <c r="D213" s="197"/>
      <c r="E213" s="193"/>
      <c r="F213" s="193"/>
      <c r="G213" s="152" t="s">
        <v>72</v>
      </c>
      <c r="L213" s="46"/>
      <c r="M213" s="46"/>
    </row>
    <row r="214" spans="2:13" ht="14.25" customHeight="1" hidden="1" outlineLevel="1">
      <c r="B214" s="147"/>
      <c r="C214" s="147"/>
      <c r="D214" s="197"/>
      <c r="E214" s="193"/>
      <c r="F214" s="193"/>
      <c r="G214" s="152" t="s">
        <v>72</v>
      </c>
      <c r="L214" s="46"/>
      <c r="M214" s="46"/>
    </row>
    <row r="215" spans="2:13" ht="14.25" customHeight="1" hidden="1" outlineLevel="1">
      <c r="B215" s="147"/>
      <c r="C215" s="147"/>
      <c r="D215" s="197"/>
      <c r="E215" s="193"/>
      <c r="F215" s="193"/>
      <c r="G215" s="152" t="s">
        <v>72</v>
      </c>
      <c r="L215" s="46"/>
      <c r="M215" s="46"/>
    </row>
    <row r="216" spans="2:13" ht="14.25" customHeight="1" hidden="1" outlineLevel="1">
      <c r="B216" s="147"/>
      <c r="C216" s="147"/>
      <c r="D216" s="197"/>
      <c r="E216" s="193"/>
      <c r="F216" s="193"/>
      <c r="G216" s="152" t="s">
        <v>72</v>
      </c>
      <c r="L216" s="46"/>
      <c r="M216" s="46"/>
    </row>
    <row r="217" spans="2:13" ht="14.25" customHeight="1" hidden="1" outlineLevel="1">
      <c r="B217" s="147"/>
      <c r="C217" s="147"/>
      <c r="D217" s="197"/>
      <c r="E217" s="193"/>
      <c r="F217" s="193"/>
      <c r="G217" s="152" t="s">
        <v>72</v>
      </c>
      <c r="L217" s="46"/>
      <c r="M217" s="46"/>
    </row>
    <row r="218" spans="2:13" ht="14.25" customHeight="1" hidden="1" outlineLevel="1">
      <c r="B218" s="147"/>
      <c r="C218" s="147"/>
      <c r="D218" s="197"/>
      <c r="E218" s="193"/>
      <c r="F218" s="193"/>
      <c r="G218" s="152" t="s">
        <v>72</v>
      </c>
      <c r="L218" s="46"/>
      <c r="M218" s="46"/>
    </row>
    <row r="219" spans="2:13" ht="14.25" customHeight="1" hidden="1" outlineLevel="1">
      <c r="B219" s="147"/>
      <c r="C219" s="147"/>
      <c r="D219" s="197"/>
      <c r="E219" s="193"/>
      <c r="F219" s="193"/>
      <c r="G219" s="152" t="s">
        <v>72</v>
      </c>
      <c r="L219" s="46"/>
      <c r="M219" s="46"/>
    </row>
    <row r="220" spans="2:13" ht="14.25" customHeight="1" hidden="1" outlineLevel="1">
      <c r="B220" s="147"/>
      <c r="C220" s="147"/>
      <c r="D220" s="197"/>
      <c r="E220" s="193"/>
      <c r="F220" s="193"/>
      <c r="G220" s="152" t="s">
        <v>72</v>
      </c>
      <c r="L220" s="46"/>
      <c r="M220" s="46"/>
    </row>
    <row r="221" spans="2:13" ht="14.25" customHeight="1" hidden="1" outlineLevel="1">
      <c r="B221" s="147"/>
      <c r="C221" s="147"/>
      <c r="D221" s="197"/>
      <c r="E221" s="193"/>
      <c r="F221" s="193"/>
      <c r="G221" s="152" t="s">
        <v>72</v>
      </c>
      <c r="L221" s="46"/>
      <c r="M221" s="46"/>
    </row>
    <row r="222" spans="2:13" ht="14.25" customHeight="1" hidden="1" outlineLevel="1">
      <c r="B222" s="147"/>
      <c r="C222" s="147"/>
      <c r="D222" s="197"/>
      <c r="E222" s="193"/>
      <c r="F222" s="193"/>
      <c r="G222" s="152" t="s">
        <v>72</v>
      </c>
      <c r="L222" s="46"/>
      <c r="M222" s="46"/>
    </row>
    <row r="223" spans="2:13" ht="25.5" collapsed="1">
      <c r="B223" s="147"/>
      <c r="C223" s="147"/>
      <c r="D223" s="197"/>
      <c r="E223" s="193"/>
      <c r="F223" s="193"/>
      <c r="G223" s="152" t="s">
        <v>72</v>
      </c>
      <c r="L223" s="46"/>
      <c r="M223" s="46"/>
    </row>
    <row r="224" spans="2:13" ht="14.25" customHeight="1" hidden="1" outlineLevel="1">
      <c r="B224" s="147"/>
      <c r="C224" s="147"/>
      <c r="D224" s="197"/>
      <c r="E224" s="193"/>
      <c r="F224" s="193"/>
      <c r="G224" s="152" t="s">
        <v>72</v>
      </c>
      <c r="L224" s="46"/>
      <c r="M224" s="46"/>
    </row>
    <row r="225" spans="2:13" ht="14.25" customHeight="1" hidden="1" outlineLevel="1">
      <c r="B225" s="147"/>
      <c r="C225" s="147"/>
      <c r="D225" s="197"/>
      <c r="E225" s="193"/>
      <c r="F225" s="193"/>
      <c r="G225" s="152" t="s">
        <v>72</v>
      </c>
      <c r="L225" s="46"/>
      <c r="M225" s="46"/>
    </row>
    <row r="226" spans="2:13" ht="14.25" customHeight="1" hidden="1" outlineLevel="1">
      <c r="B226" s="147"/>
      <c r="C226" s="147"/>
      <c r="D226" s="197"/>
      <c r="E226" s="193"/>
      <c r="F226" s="193"/>
      <c r="G226" s="152" t="s">
        <v>72</v>
      </c>
      <c r="L226" s="46"/>
      <c r="M226" s="46"/>
    </row>
    <row r="227" spans="2:13" ht="14.25" customHeight="1" hidden="1" outlineLevel="1">
      <c r="B227" s="147"/>
      <c r="C227" s="147"/>
      <c r="D227" s="197"/>
      <c r="E227" s="193"/>
      <c r="F227" s="193"/>
      <c r="G227" s="152" t="s">
        <v>72</v>
      </c>
      <c r="L227" s="46"/>
      <c r="M227" s="46"/>
    </row>
    <row r="228" spans="2:13" ht="14.25" customHeight="1" hidden="1" outlineLevel="1">
      <c r="B228" s="147"/>
      <c r="C228" s="147"/>
      <c r="D228" s="197"/>
      <c r="E228" s="193"/>
      <c r="F228" s="193"/>
      <c r="G228" s="152" t="s">
        <v>72</v>
      </c>
      <c r="L228" s="46"/>
      <c r="M228" s="46"/>
    </row>
    <row r="229" spans="2:13" ht="14.25" customHeight="1" hidden="1" outlineLevel="1">
      <c r="B229" s="147"/>
      <c r="C229" s="147"/>
      <c r="D229" s="197"/>
      <c r="E229" s="193"/>
      <c r="F229" s="193"/>
      <c r="G229" s="152" t="s">
        <v>72</v>
      </c>
      <c r="L229" s="46"/>
      <c r="M229" s="46"/>
    </row>
    <row r="230" spans="2:13" ht="14.25" customHeight="1" hidden="1" outlineLevel="1">
      <c r="B230" s="147"/>
      <c r="C230" s="147"/>
      <c r="D230" s="197"/>
      <c r="E230" s="193"/>
      <c r="F230" s="193"/>
      <c r="G230" s="152" t="s">
        <v>72</v>
      </c>
      <c r="L230" s="46"/>
      <c r="M230" s="46"/>
    </row>
    <row r="231" spans="2:13" ht="14.25" customHeight="1" hidden="1" outlineLevel="1">
      <c r="B231" s="147"/>
      <c r="C231" s="147"/>
      <c r="D231" s="197"/>
      <c r="E231" s="193"/>
      <c r="F231" s="193"/>
      <c r="G231" s="152" t="s">
        <v>72</v>
      </c>
      <c r="L231" s="46"/>
      <c r="M231" s="46"/>
    </row>
    <row r="232" spans="2:13" ht="14.25" customHeight="1" hidden="1" outlineLevel="1">
      <c r="B232" s="147"/>
      <c r="C232" s="147"/>
      <c r="D232" s="197"/>
      <c r="E232" s="193"/>
      <c r="F232" s="193"/>
      <c r="G232" s="152" t="s">
        <v>72</v>
      </c>
      <c r="L232" s="46"/>
      <c r="M232" s="46"/>
    </row>
    <row r="233" spans="2:13" ht="14.25" customHeight="1" hidden="1" outlineLevel="1">
      <c r="B233" s="147"/>
      <c r="C233" s="147"/>
      <c r="D233" s="197"/>
      <c r="E233" s="193"/>
      <c r="F233" s="193"/>
      <c r="G233" s="152" t="s">
        <v>72</v>
      </c>
      <c r="L233" s="46"/>
      <c r="M233" s="46"/>
    </row>
    <row r="234" spans="2:13" ht="25.5" collapsed="1">
      <c r="B234" s="147"/>
      <c r="C234" s="147"/>
      <c r="D234" s="197"/>
      <c r="E234" s="193"/>
      <c r="F234" s="193"/>
      <c r="G234" s="152" t="s">
        <v>72</v>
      </c>
      <c r="L234" s="46"/>
      <c r="M234" s="46"/>
    </row>
    <row r="235" spans="2:13" ht="24.75" customHeight="1" hidden="1" outlineLevel="1">
      <c r="B235" s="147"/>
      <c r="C235" s="147"/>
      <c r="D235" s="197"/>
      <c r="E235" s="193"/>
      <c r="F235" s="193"/>
      <c r="G235" s="152" t="s">
        <v>72</v>
      </c>
      <c r="L235" s="46"/>
      <c r="M235" s="46"/>
    </row>
    <row r="236" spans="2:13" ht="24.75" customHeight="1" hidden="1" outlineLevel="1">
      <c r="B236" s="147"/>
      <c r="C236" s="147"/>
      <c r="D236" s="197"/>
      <c r="E236" s="193"/>
      <c r="F236" s="193"/>
      <c r="G236" s="152" t="s">
        <v>72</v>
      </c>
      <c r="L236" s="46"/>
      <c r="M236" s="46"/>
    </row>
    <row r="237" spans="2:13" ht="24.75" customHeight="1" hidden="1" outlineLevel="1">
      <c r="B237" s="147"/>
      <c r="C237" s="147"/>
      <c r="D237" s="197"/>
      <c r="E237" s="193"/>
      <c r="F237" s="193"/>
      <c r="G237" s="152" t="s">
        <v>72</v>
      </c>
      <c r="L237" s="46"/>
      <c r="M237" s="46"/>
    </row>
    <row r="238" spans="2:13" ht="24.75" customHeight="1" hidden="1" outlineLevel="1">
      <c r="B238" s="147"/>
      <c r="C238" s="147"/>
      <c r="D238" s="197"/>
      <c r="E238" s="193"/>
      <c r="F238" s="193"/>
      <c r="G238" s="152" t="s">
        <v>72</v>
      </c>
      <c r="L238" s="46"/>
      <c r="M238" s="46"/>
    </row>
    <row r="239" spans="2:13" ht="24.75" customHeight="1" hidden="1" outlineLevel="1">
      <c r="B239" s="147"/>
      <c r="C239" s="147"/>
      <c r="D239" s="197"/>
      <c r="E239" s="193"/>
      <c r="F239" s="193"/>
      <c r="G239" s="152" t="s">
        <v>72</v>
      </c>
      <c r="L239" s="46"/>
      <c r="M239" s="46"/>
    </row>
    <row r="240" spans="2:13" ht="24.75" customHeight="1" hidden="1" outlineLevel="1">
      <c r="B240" s="147"/>
      <c r="C240" s="147"/>
      <c r="D240" s="197"/>
      <c r="E240" s="193"/>
      <c r="F240" s="193"/>
      <c r="G240" s="152" t="s">
        <v>72</v>
      </c>
      <c r="L240" s="46"/>
      <c r="M240" s="46"/>
    </row>
    <row r="241" spans="2:13" ht="24.75" customHeight="1" hidden="1" outlineLevel="1">
      <c r="B241" s="147"/>
      <c r="C241" s="147"/>
      <c r="D241" s="197"/>
      <c r="E241" s="193"/>
      <c r="F241" s="193"/>
      <c r="G241" s="152" t="s">
        <v>72</v>
      </c>
      <c r="L241" s="46"/>
      <c r="M241" s="46"/>
    </row>
    <row r="242" spans="2:13" ht="24.75" customHeight="1" hidden="1" outlineLevel="1">
      <c r="B242" s="147"/>
      <c r="C242" s="147"/>
      <c r="D242" s="197"/>
      <c r="E242" s="193"/>
      <c r="F242" s="193"/>
      <c r="G242" s="152" t="s">
        <v>72</v>
      </c>
      <c r="L242" s="46"/>
      <c r="M242" s="46"/>
    </row>
    <row r="243" spans="2:13" ht="24.75" customHeight="1" hidden="1" outlineLevel="1">
      <c r="B243" s="147"/>
      <c r="C243" s="147"/>
      <c r="D243" s="197"/>
      <c r="E243" s="193"/>
      <c r="F243" s="193"/>
      <c r="G243" s="152" t="s">
        <v>72</v>
      </c>
      <c r="L243" s="46"/>
      <c r="M243" s="46"/>
    </row>
    <row r="244" spans="2:13" ht="24.75" customHeight="1">
      <c r="B244" s="147"/>
      <c r="C244" s="147"/>
      <c r="D244" s="197"/>
      <c r="E244" s="193"/>
      <c r="F244" s="193"/>
      <c r="G244" s="152" t="s">
        <v>72</v>
      </c>
      <c r="L244" s="46"/>
      <c r="M244" s="46"/>
    </row>
    <row r="245" spans="2:11" ht="24.75" customHeight="1">
      <c r="B245" s="47"/>
      <c r="D245" s="198">
        <f>SUM(D205:D244)</f>
        <v>0</v>
      </c>
      <c r="E245" s="122">
        <f>SUM(E205:E244)</f>
        <v>0</v>
      </c>
      <c r="F245" s="121">
        <f>SUM(F205:F244)</f>
        <v>0</v>
      </c>
      <c r="G245" s="54"/>
      <c r="H245" s="54"/>
      <c r="I245" s="54"/>
      <c r="J245" s="46"/>
      <c r="K245" s="46"/>
    </row>
    <row r="246" spans="2:11" ht="15.75">
      <c r="B246" s="42" t="s">
        <v>90</v>
      </c>
      <c r="C246" s="54"/>
      <c r="D246" s="54"/>
      <c r="E246" s="54"/>
      <c r="F246" s="54"/>
      <c r="G246" s="54"/>
      <c r="H246" s="54"/>
      <c r="I246" s="54"/>
      <c r="J246" s="46"/>
      <c r="K246" s="46"/>
    </row>
    <row r="247" spans="2:9" ht="9.75" customHeight="1">
      <c r="B247" s="35"/>
      <c r="C247" s="54"/>
      <c r="D247" s="54"/>
      <c r="G247" s="35"/>
      <c r="I247" s="35"/>
    </row>
    <row r="248" spans="2:13" ht="30" customHeight="1">
      <c r="B248" s="41" t="s">
        <v>91</v>
      </c>
      <c r="C248" s="41" t="s">
        <v>92</v>
      </c>
      <c r="D248" s="41" t="s">
        <v>93</v>
      </c>
      <c r="E248" s="41" t="s">
        <v>94</v>
      </c>
      <c r="F248" s="41" t="s">
        <v>17</v>
      </c>
      <c r="G248" s="78"/>
      <c r="I248" s="35"/>
      <c r="L248" s="46"/>
      <c r="M248" s="46"/>
    </row>
    <row r="249" spans="2:9" s="200" customFormat="1" ht="25.5">
      <c r="B249" s="199" t="s">
        <v>95</v>
      </c>
      <c r="C249" s="199" t="s">
        <v>96</v>
      </c>
      <c r="D249" s="199" t="s">
        <v>97</v>
      </c>
      <c r="E249" s="199" t="s">
        <v>98</v>
      </c>
      <c r="F249" s="199" t="s">
        <v>99</v>
      </c>
      <c r="G249" s="202"/>
      <c r="I249" s="203"/>
    </row>
    <row r="250" spans="2:8" ht="25.5">
      <c r="B250" s="148"/>
      <c r="C250" s="176"/>
      <c r="D250" s="148"/>
      <c r="E250" s="161"/>
      <c r="F250" s="177">
        <f>C250*E250</f>
        <v>0</v>
      </c>
      <c r="G250" s="191"/>
      <c r="H250" s="152" t="s">
        <v>72</v>
      </c>
    </row>
    <row r="251" spans="2:8" ht="25.5">
      <c r="B251" s="148"/>
      <c r="C251" s="176"/>
      <c r="D251" s="148"/>
      <c r="E251" s="161"/>
      <c r="F251" s="177">
        <f aca="true" t="shared" si="7" ref="F251:F259">C251*E251</f>
        <v>0</v>
      </c>
      <c r="G251" s="191"/>
      <c r="H251" s="152" t="s">
        <v>72</v>
      </c>
    </row>
    <row r="252" spans="2:8" ht="25.5">
      <c r="B252" s="148"/>
      <c r="C252" s="176"/>
      <c r="D252" s="148"/>
      <c r="E252" s="161"/>
      <c r="F252" s="177">
        <f t="shared" si="7"/>
        <v>0</v>
      </c>
      <c r="G252" s="191"/>
      <c r="H252" s="152" t="s">
        <v>72</v>
      </c>
    </row>
    <row r="253" spans="2:8" ht="25.5">
      <c r="B253" s="148"/>
      <c r="C253" s="176"/>
      <c r="D253" s="148"/>
      <c r="E253" s="161"/>
      <c r="F253" s="177">
        <f t="shared" si="7"/>
        <v>0</v>
      </c>
      <c r="G253" s="191"/>
      <c r="H253" s="152" t="s">
        <v>72</v>
      </c>
    </row>
    <row r="254" spans="2:8" ht="25.5">
      <c r="B254" s="148"/>
      <c r="C254" s="176"/>
      <c r="D254" s="148"/>
      <c r="E254" s="161"/>
      <c r="F254" s="177">
        <f t="shared" si="7"/>
        <v>0</v>
      </c>
      <c r="G254" s="191"/>
      <c r="H254" s="152" t="s">
        <v>72</v>
      </c>
    </row>
    <row r="255" spans="2:8" ht="25.5">
      <c r="B255" s="148"/>
      <c r="C255" s="176"/>
      <c r="D255" s="148"/>
      <c r="E255" s="161"/>
      <c r="F255" s="177">
        <f t="shared" si="7"/>
        <v>0</v>
      </c>
      <c r="G255" s="191"/>
      <c r="H255" s="152" t="s">
        <v>72</v>
      </c>
    </row>
    <row r="256" spans="2:8" ht="25.5">
      <c r="B256" s="148"/>
      <c r="C256" s="176"/>
      <c r="D256" s="148"/>
      <c r="E256" s="161"/>
      <c r="F256" s="177">
        <f t="shared" si="7"/>
        <v>0</v>
      </c>
      <c r="G256" s="191"/>
      <c r="H256" s="152" t="s">
        <v>72</v>
      </c>
    </row>
    <row r="257" spans="2:8" ht="25.5">
      <c r="B257" s="148"/>
      <c r="C257" s="176"/>
      <c r="D257" s="148"/>
      <c r="E257" s="161"/>
      <c r="F257" s="177">
        <f t="shared" si="7"/>
        <v>0</v>
      </c>
      <c r="G257" s="191"/>
      <c r="H257" s="152" t="s">
        <v>72</v>
      </c>
    </row>
    <row r="258" spans="2:8" ht="25.5">
      <c r="B258" s="148"/>
      <c r="C258" s="176"/>
      <c r="D258" s="148"/>
      <c r="E258" s="161"/>
      <c r="F258" s="177">
        <f t="shared" si="7"/>
        <v>0</v>
      </c>
      <c r="G258" s="191"/>
      <c r="H258" s="152" t="s">
        <v>72</v>
      </c>
    </row>
    <row r="259" spans="2:8" ht="25.5" collapsed="1">
      <c r="B259" s="148"/>
      <c r="C259" s="176"/>
      <c r="D259" s="148"/>
      <c r="E259" s="161"/>
      <c r="F259" s="177">
        <f t="shared" si="7"/>
        <v>0</v>
      </c>
      <c r="G259" s="191"/>
      <c r="H259" s="152" t="s">
        <v>72</v>
      </c>
    </row>
    <row r="260" spans="2:8" ht="25.5" hidden="1" outlineLevel="1">
      <c r="B260" s="148"/>
      <c r="C260" s="176"/>
      <c r="D260" s="148"/>
      <c r="E260" s="161"/>
      <c r="F260" s="177">
        <f>C260*E260</f>
        <v>0</v>
      </c>
      <c r="G260" s="191"/>
      <c r="H260" s="152" t="s">
        <v>72</v>
      </c>
    </row>
    <row r="261" spans="2:8" ht="25.5" hidden="1" outlineLevel="1">
      <c r="B261" s="148"/>
      <c r="C261" s="176"/>
      <c r="D261" s="148"/>
      <c r="E261" s="161"/>
      <c r="F261" s="177">
        <f aca="true" t="shared" si="8" ref="F261:F269">C261*E261</f>
        <v>0</v>
      </c>
      <c r="G261" s="191"/>
      <c r="H261" s="152" t="s">
        <v>72</v>
      </c>
    </row>
    <row r="262" spans="2:8" ht="25.5" hidden="1" outlineLevel="1">
      <c r="B262" s="148"/>
      <c r="C262" s="176"/>
      <c r="D262" s="148"/>
      <c r="E262" s="161"/>
      <c r="F262" s="177">
        <f t="shared" si="8"/>
        <v>0</v>
      </c>
      <c r="G262" s="191"/>
      <c r="H262" s="152" t="s">
        <v>72</v>
      </c>
    </row>
    <row r="263" spans="2:8" ht="25.5" hidden="1" outlineLevel="1">
      <c r="B263" s="148"/>
      <c r="C263" s="176"/>
      <c r="D263" s="148"/>
      <c r="E263" s="161"/>
      <c r="F263" s="177">
        <f t="shared" si="8"/>
        <v>0</v>
      </c>
      <c r="G263" s="191"/>
      <c r="H263" s="152" t="s">
        <v>72</v>
      </c>
    </row>
    <row r="264" spans="2:8" ht="25.5" hidden="1" outlineLevel="1">
      <c r="B264" s="148"/>
      <c r="C264" s="176"/>
      <c r="D264" s="148"/>
      <c r="E264" s="161"/>
      <c r="F264" s="177">
        <f t="shared" si="8"/>
        <v>0</v>
      </c>
      <c r="G264" s="191"/>
      <c r="H264" s="152" t="s">
        <v>72</v>
      </c>
    </row>
    <row r="265" spans="2:8" ht="25.5" hidden="1" outlineLevel="1">
      <c r="B265" s="148"/>
      <c r="C265" s="176"/>
      <c r="D265" s="148"/>
      <c r="E265" s="161"/>
      <c r="F265" s="177">
        <f t="shared" si="8"/>
        <v>0</v>
      </c>
      <c r="G265" s="191"/>
      <c r="H265" s="152" t="s">
        <v>72</v>
      </c>
    </row>
    <row r="266" spans="2:8" ht="25.5" hidden="1" outlineLevel="1">
      <c r="B266" s="148"/>
      <c r="C266" s="176"/>
      <c r="D266" s="148"/>
      <c r="E266" s="161"/>
      <c r="F266" s="177">
        <f t="shared" si="8"/>
        <v>0</v>
      </c>
      <c r="G266" s="191"/>
      <c r="H266" s="152" t="s">
        <v>72</v>
      </c>
    </row>
    <row r="267" spans="2:8" ht="25.5" hidden="1" outlineLevel="1">
      <c r="B267" s="148"/>
      <c r="C267" s="176"/>
      <c r="D267" s="148"/>
      <c r="E267" s="161"/>
      <c r="F267" s="177">
        <f t="shared" si="8"/>
        <v>0</v>
      </c>
      <c r="G267" s="191"/>
      <c r="H267" s="152" t="s">
        <v>72</v>
      </c>
    </row>
    <row r="268" spans="2:8" ht="25.5" hidden="1" outlineLevel="1">
      <c r="B268" s="148"/>
      <c r="C268" s="176"/>
      <c r="D268" s="148"/>
      <c r="E268" s="161"/>
      <c r="F268" s="177">
        <f t="shared" si="8"/>
        <v>0</v>
      </c>
      <c r="G268" s="191"/>
      <c r="H268" s="152" t="s">
        <v>72</v>
      </c>
    </row>
    <row r="269" spans="2:8" ht="25.5">
      <c r="B269" s="148"/>
      <c r="C269" s="176"/>
      <c r="D269" s="148"/>
      <c r="E269" s="161"/>
      <c r="F269" s="177">
        <f t="shared" si="8"/>
        <v>0</v>
      </c>
      <c r="G269" s="191"/>
      <c r="H269" s="152" t="s">
        <v>72</v>
      </c>
    </row>
    <row r="270" spans="2:13" ht="24.75" customHeight="1">
      <c r="B270" s="47"/>
      <c r="C270" s="48"/>
      <c r="D270" s="48"/>
      <c r="E270" s="51"/>
      <c r="F270" s="101">
        <f>SUM(F250:F269)</f>
        <v>0</v>
      </c>
      <c r="G270" s="189"/>
      <c r="I270" s="35"/>
      <c r="M270" s="46"/>
    </row>
    <row r="271" spans="2:9" ht="15.75">
      <c r="B271" s="42" t="s">
        <v>100</v>
      </c>
      <c r="C271" s="35"/>
      <c r="D271" s="35"/>
      <c r="E271" s="35"/>
      <c r="F271" s="35"/>
      <c r="G271" s="35"/>
      <c r="I271" s="35"/>
    </row>
    <row r="272" spans="2:9" ht="9.75" customHeight="1">
      <c r="B272" s="35"/>
      <c r="C272" s="35"/>
      <c r="D272" s="35"/>
      <c r="F272" s="35"/>
      <c r="G272" s="35"/>
      <c r="I272" s="35"/>
    </row>
    <row r="273" spans="2:13" ht="30" customHeight="1">
      <c r="B273" s="41" t="s">
        <v>91</v>
      </c>
      <c r="C273" s="41" t="s">
        <v>12</v>
      </c>
      <c r="D273" s="41" t="s">
        <v>16</v>
      </c>
      <c r="E273" s="41" t="s">
        <v>94</v>
      </c>
      <c r="F273" s="41" t="s">
        <v>17</v>
      </c>
      <c r="G273" s="78"/>
      <c r="I273" s="35"/>
      <c r="L273" s="46"/>
      <c r="M273" s="46"/>
    </row>
    <row r="274" spans="2:9" s="200" customFormat="1" ht="39.75" customHeight="1">
      <c r="B274" s="199" t="s">
        <v>101</v>
      </c>
      <c r="C274" s="199" t="s">
        <v>102</v>
      </c>
      <c r="D274" s="199" t="s">
        <v>103</v>
      </c>
      <c r="E274" s="213" t="s">
        <v>132</v>
      </c>
      <c r="F274" s="199" t="s">
        <v>104</v>
      </c>
      <c r="G274" s="202"/>
      <c r="I274" s="203"/>
    </row>
    <row r="275" spans="2:9" ht="25.5">
      <c r="B275" s="148"/>
      <c r="C275" s="178"/>
      <c r="D275" s="148"/>
      <c r="E275" s="179"/>
      <c r="F275" s="177">
        <f>C275*E275</f>
        <v>0</v>
      </c>
      <c r="G275" s="191"/>
      <c r="H275" s="152" t="s">
        <v>72</v>
      </c>
      <c r="I275" s="35"/>
    </row>
    <row r="276" spans="2:9" ht="25.5">
      <c r="B276" s="148"/>
      <c r="C276" s="178"/>
      <c r="D276" s="148"/>
      <c r="E276" s="179"/>
      <c r="F276" s="177">
        <f aca="true" t="shared" si="9" ref="F276:F284">C276*E276</f>
        <v>0</v>
      </c>
      <c r="G276" s="191"/>
      <c r="H276" s="152" t="s">
        <v>72</v>
      </c>
      <c r="I276" s="35"/>
    </row>
    <row r="277" spans="2:9" ht="25.5">
      <c r="B277" s="148"/>
      <c r="C277" s="178"/>
      <c r="D277" s="148"/>
      <c r="E277" s="179"/>
      <c r="F277" s="177">
        <f t="shared" si="9"/>
        <v>0</v>
      </c>
      <c r="G277" s="191"/>
      <c r="H277" s="152" t="s">
        <v>72</v>
      </c>
      <c r="I277" s="35"/>
    </row>
    <row r="278" spans="2:9" ht="25.5">
      <c r="B278" s="148"/>
      <c r="C278" s="178"/>
      <c r="D278" s="148"/>
      <c r="E278" s="179"/>
      <c r="F278" s="177">
        <f t="shared" si="9"/>
        <v>0</v>
      </c>
      <c r="G278" s="191"/>
      <c r="H278" s="152" t="s">
        <v>72</v>
      </c>
      <c r="I278" s="35"/>
    </row>
    <row r="279" spans="2:9" ht="25.5">
      <c r="B279" s="148"/>
      <c r="C279" s="178"/>
      <c r="D279" s="148"/>
      <c r="E279" s="179"/>
      <c r="F279" s="177">
        <f t="shared" si="9"/>
        <v>0</v>
      </c>
      <c r="G279" s="191"/>
      <c r="H279" s="152" t="s">
        <v>72</v>
      </c>
      <c r="I279" s="35"/>
    </row>
    <row r="280" spans="2:9" s="180" customFormat="1" ht="25.5">
      <c r="B280" s="148"/>
      <c r="C280" s="178"/>
      <c r="D280" s="148"/>
      <c r="E280" s="179"/>
      <c r="F280" s="177">
        <f t="shared" si="9"/>
        <v>0</v>
      </c>
      <c r="G280" s="191"/>
      <c r="H280" s="152" t="s">
        <v>72</v>
      </c>
      <c r="I280" s="181"/>
    </row>
    <row r="281" spans="2:9" s="180" customFormat="1" ht="25.5">
      <c r="B281" s="148"/>
      <c r="C281" s="178"/>
      <c r="D281" s="148"/>
      <c r="E281" s="179"/>
      <c r="F281" s="177">
        <f t="shared" si="9"/>
        <v>0</v>
      </c>
      <c r="G281" s="191"/>
      <c r="H281" s="152" t="s">
        <v>72</v>
      </c>
      <c r="I281" s="181"/>
    </row>
    <row r="282" spans="2:9" ht="25.5">
      <c r="B282" s="148"/>
      <c r="C282" s="178"/>
      <c r="D282" s="148"/>
      <c r="E282" s="179"/>
      <c r="F282" s="177">
        <f t="shared" si="9"/>
        <v>0</v>
      </c>
      <c r="G282" s="191"/>
      <c r="H282" s="152" t="s">
        <v>72</v>
      </c>
      <c r="I282" s="35"/>
    </row>
    <row r="283" spans="2:9" ht="25.5">
      <c r="B283" s="148"/>
      <c r="C283" s="178"/>
      <c r="D283" s="148"/>
      <c r="E283" s="179"/>
      <c r="F283" s="177">
        <f t="shared" si="9"/>
        <v>0</v>
      </c>
      <c r="G283" s="191"/>
      <c r="H283" s="152" t="s">
        <v>72</v>
      </c>
      <c r="I283" s="35"/>
    </row>
    <row r="284" spans="2:9" ht="25.5" collapsed="1">
      <c r="B284" s="148"/>
      <c r="C284" s="178"/>
      <c r="D284" s="148"/>
      <c r="E284" s="179"/>
      <c r="F284" s="177">
        <f t="shared" si="9"/>
        <v>0</v>
      </c>
      <c r="G284" s="191"/>
      <c r="H284" s="152" t="s">
        <v>72</v>
      </c>
      <c r="I284" s="35"/>
    </row>
    <row r="285" spans="2:9" ht="25.5" hidden="1" outlineLevel="1">
      <c r="B285" s="148"/>
      <c r="C285" s="178"/>
      <c r="D285" s="148"/>
      <c r="E285" s="179"/>
      <c r="F285" s="177">
        <f>C285*E285</f>
        <v>0</v>
      </c>
      <c r="G285" s="191"/>
      <c r="H285" s="152" t="s">
        <v>72</v>
      </c>
      <c r="I285" s="35"/>
    </row>
    <row r="286" spans="2:9" ht="25.5" hidden="1" outlineLevel="1">
      <c r="B286" s="148"/>
      <c r="C286" s="178"/>
      <c r="D286" s="148"/>
      <c r="E286" s="179"/>
      <c r="F286" s="177">
        <f aca="true" t="shared" si="10" ref="F286:F294">C286*E286</f>
        <v>0</v>
      </c>
      <c r="G286" s="191"/>
      <c r="H286" s="152" t="s">
        <v>72</v>
      </c>
      <c r="I286" s="35"/>
    </row>
    <row r="287" spans="2:9" ht="25.5" hidden="1" outlineLevel="1">
      <c r="B287" s="148"/>
      <c r="C287" s="178"/>
      <c r="D287" s="148"/>
      <c r="E287" s="179"/>
      <c r="F287" s="177">
        <f t="shared" si="10"/>
        <v>0</v>
      </c>
      <c r="G287" s="191"/>
      <c r="H287" s="152" t="s">
        <v>72</v>
      </c>
      <c r="I287" s="35"/>
    </row>
    <row r="288" spans="2:9" ht="25.5" hidden="1" outlineLevel="1">
      <c r="B288" s="148"/>
      <c r="C288" s="178"/>
      <c r="D288" s="148"/>
      <c r="E288" s="179"/>
      <c r="F288" s="177">
        <f t="shared" si="10"/>
        <v>0</v>
      </c>
      <c r="G288" s="191"/>
      <c r="H288" s="152" t="s">
        <v>72</v>
      </c>
      <c r="I288" s="35"/>
    </row>
    <row r="289" spans="2:9" ht="25.5" hidden="1" outlineLevel="1">
      <c r="B289" s="148"/>
      <c r="C289" s="178"/>
      <c r="D289" s="148"/>
      <c r="E289" s="179"/>
      <c r="F289" s="177">
        <f t="shared" si="10"/>
        <v>0</v>
      </c>
      <c r="G289" s="191"/>
      <c r="H289" s="152" t="s">
        <v>72</v>
      </c>
      <c r="I289" s="35"/>
    </row>
    <row r="290" spans="2:9" s="180" customFormat="1" ht="25.5" hidden="1" outlineLevel="1">
      <c r="B290" s="148"/>
      <c r="C290" s="178"/>
      <c r="D290" s="148"/>
      <c r="E290" s="179"/>
      <c r="F290" s="177">
        <f t="shared" si="10"/>
        <v>0</v>
      </c>
      <c r="G290" s="191"/>
      <c r="H290" s="152" t="s">
        <v>72</v>
      </c>
      <c r="I290" s="181"/>
    </row>
    <row r="291" spans="2:9" s="180" customFormat="1" ht="25.5" hidden="1" outlineLevel="1">
      <c r="B291" s="148"/>
      <c r="C291" s="178"/>
      <c r="D291" s="148"/>
      <c r="E291" s="179"/>
      <c r="F291" s="177">
        <f t="shared" si="10"/>
        <v>0</v>
      </c>
      <c r="G291" s="191"/>
      <c r="H291" s="152" t="s">
        <v>72</v>
      </c>
      <c r="I291" s="181"/>
    </row>
    <row r="292" spans="2:9" ht="25.5" hidden="1" outlineLevel="1">
      <c r="B292" s="148"/>
      <c r="C292" s="178"/>
      <c r="D292" s="148"/>
      <c r="E292" s="179"/>
      <c r="F292" s="177">
        <f t="shared" si="10"/>
        <v>0</v>
      </c>
      <c r="G292" s="191"/>
      <c r="H292" s="152" t="s">
        <v>72</v>
      </c>
      <c r="I292" s="35"/>
    </row>
    <row r="293" spans="2:9" ht="25.5" hidden="1" outlineLevel="1">
      <c r="B293" s="148"/>
      <c r="C293" s="178"/>
      <c r="D293" s="148"/>
      <c r="E293" s="179"/>
      <c r="F293" s="177">
        <f t="shared" si="10"/>
        <v>0</v>
      </c>
      <c r="G293" s="191"/>
      <c r="H293" s="152" t="s">
        <v>72</v>
      </c>
      <c r="I293" s="35"/>
    </row>
    <row r="294" spans="2:9" ht="25.5">
      <c r="B294" s="148"/>
      <c r="C294" s="178"/>
      <c r="D294" s="148"/>
      <c r="E294" s="179"/>
      <c r="F294" s="177">
        <f t="shared" si="10"/>
        <v>0</v>
      </c>
      <c r="G294" s="191"/>
      <c r="H294" s="152" t="s">
        <v>72</v>
      </c>
      <c r="I294" s="35"/>
    </row>
    <row r="295" spans="2:9" ht="24.75" customHeight="1">
      <c r="B295" s="47"/>
      <c r="C295" s="48"/>
      <c r="D295" s="48"/>
      <c r="F295" s="101">
        <f>SUM(F275:F294)</f>
        <v>0</v>
      </c>
      <c r="G295" s="189"/>
      <c r="H295" s="35"/>
      <c r="I295" s="35"/>
    </row>
    <row r="296" spans="2:9" ht="24.75" customHeight="1" hidden="1">
      <c r="B296" s="47"/>
      <c r="C296" s="48"/>
      <c r="D296" s="182">
        <f>SUM(F57:H57,G102,E108,G154,G199,D245:F245,F270,F295)</f>
        <v>0</v>
      </c>
      <c r="F296" s="113"/>
      <c r="G296" s="113"/>
      <c r="H296" s="35"/>
      <c r="I296" s="35"/>
    </row>
    <row r="297" spans="2:9" ht="14.25" customHeight="1">
      <c r="B297" s="42" t="s">
        <v>105</v>
      </c>
      <c r="C297" s="35"/>
      <c r="D297" s="35"/>
      <c r="E297" s="35"/>
      <c r="F297" s="35"/>
      <c r="G297" s="35"/>
      <c r="H297" s="35"/>
      <c r="I297" s="35"/>
    </row>
    <row r="298" spans="2:7" ht="15">
      <c r="B298" s="183" t="s">
        <v>106</v>
      </c>
      <c r="C298" s="35"/>
      <c r="D298" s="35"/>
      <c r="G298" s="35"/>
    </row>
    <row r="299" spans="2:7" ht="27" customHeight="1">
      <c r="B299" s="184" t="str">
        <f>IF($D$296&lt;=50000,"Montant total des dépenses éligibles inférieur à 50 000€ - ce tableau ne doit pas être rempli",IF($D$296&gt;50000,"Montant total des dépenses éligibles supérieur à 50 000€ - ce tableau doit être rempli"))</f>
        <v>Montant total des dépenses éligibles inférieur à 50 000€ - ce tableau ne doit pas être rempli</v>
      </c>
      <c r="G299" s="35"/>
    </row>
    <row r="300" spans="2:7" ht="30" customHeight="1">
      <c r="B300" s="41" t="s">
        <v>107</v>
      </c>
      <c r="C300" s="41" t="s">
        <v>11</v>
      </c>
      <c r="D300" s="41" t="s">
        <v>126</v>
      </c>
      <c r="G300" s="35"/>
    </row>
    <row r="301" spans="2:7" s="200" customFormat="1" ht="24.75" customHeight="1">
      <c r="B301" s="199" t="s">
        <v>108</v>
      </c>
      <c r="C301" s="199" t="s">
        <v>109</v>
      </c>
      <c r="D301" s="199" t="s">
        <v>110</v>
      </c>
      <c r="G301" s="203"/>
    </row>
    <row r="302" spans="2:7" ht="25.5">
      <c r="B302" s="147"/>
      <c r="C302" s="147"/>
      <c r="D302" s="123"/>
      <c r="E302" s="152" t="s">
        <v>72</v>
      </c>
      <c r="G302" s="35"/>
    </row>
    <row r="303" spans="2:7" ht="25.5">
      <c r="B303" s="147"/>
      <c r="C303" s="147"/>
      <c r="D303" s="123"/>
      <c r="E303" s="152" t="s">
        <v>72</v>
      </c>
      <c r="G303" s="35"/>
    </row>
    <row r="304" spans="2:7" ht="25.5">
      <c r="B304" s="147"/>
      <c r="C304" s="147"/>
      <c r="D304" s="123"/>
      <c r="E304" s="152" t="s">
        <v>72</v>
      </c>
      <c r="G304" s="35"/>
    </row>
    <row r="305" spans="2:7" ht="25.5">
      <c r="B305" s="147"/>
      <c r="C305" s="147"/>
      <c r="D305" s="123"/>
      <c r="E305" s="152" t="s">
        <v>72</v>
      </c>
      <c r="G305" s="35"/>
    </row>
    <row r="306" spans="2:7" ht="25.5">
      <c r="B306" s="147"/>
      <c r="C306" s="147"/>
      <c r="D306" s="123"/>
      <c r="E306" s="152" t="s">
        <v>72</v>
      </c>
      <c r="G306" s="35"/>
    </row>
    <row r="307" spans="2:7" ht="25.5">
      <c r="B307" s="147"/>
      <c r="C307" s="147"/>
      <c r="D307" s="123"/>
      <c r="E307" s="152" t="s">
        <v>72</v>
      </c>
      <c r="G307" s="35"/>
    </row>
    <row r="308" spans="2:7" ht="25.5">
      <c r="B308" s="147"/>
      <c r="C308" s="147"/>
      <c r="D308" s="123"/>
      <c r="E308" s="152" t="s">
        <v>72</v>
      </c>
      <c r="G308" s="35"/>
    </row>
    <row r="309" spans="2:7" ht="25.5">
      <c r="B309" s="147"/>
      <c r="C309" s="147"/>
      <c r="D309" s="123"/>
      <c r="E309" s="152" t="s">
        <v>72</v>
      </c>
      <c r="G309" s="35"/>
    </row>
    <row r="310" spans="2:7" ht="25.5">
      <c r="B310" s="147"/>
      <c r="C310" s="147"/>
      <c r="D310" s="123"/>
      <c r="E310" s="152" t="s">
        <v>72</v>
      </c>
      <c r="G310" s="35"/>
    </row>
    <row r="311" spans="2:5" s="35" customFormat="1" ht="25.5" collapsed="1">
      <c r="B311" s="147"/>
      <c r="C311" s="147"/>
      <c r="D311" s="123"/>
      <c r="E311" s="152" t="s">
        <v>72</v>
      </c>
    </row>
    <row r="312" spans="2:5" s="35" customFormat="1" ht="25.5" hidden="1" outlineLevel="1">
      <c r="B312" s="147"/>
      <c r="C312" s="147"/>
      <c r="D312" s="123"/>
      <c r="E312" s="152" t="s">
        <v>72</v>
      </c>
    </row>
    <row r="313" spans="2:7" ht="25.5" hidden="1" outlineLevel="1">
      <c r="B313" s="147"/>
      <c r="C313" s="147"/>
      <c r="D313" s="123"/>
      <c r="E313" s="152" t="s">
        <v>72</v>
      </c>
      <c r="G313" s="35"/>
    </row>
    <row r="314" spans="2:7" ht="25.5" hidden="1" outlineLevel="1">
      <c r="B314" s="147"/>
      <c r="C314" s="147"/>
      <c r="D314" s="123"/>
      <c r="E314" s="152" t="s">
        <v>72</v>
      </c>
      <c r="G314" s="35"/>
    </row>
    <row r="315" spans="2:7" ht="25.5" hidden="1" outlineLevel="1">
      <c r="B315" s="147"/>
      <c r="C315" s="147"/>
      <c r="D315" s="123"/>
      <c r="E315" s="152" t="s">
        <v>72</v>
      </c>
      <c r="G315" s="35"/>
    </row>
    <row r="316" spans="2:7" ht="25.5" hidden="1" outlineLevel="1">
      <c r="B316" s="147"/>
      <c r="C316" s="147"/>
      <c r="D316" s="123"/>
      <c r="E316" s="152" t="s">
        <v>72</v>
      </c>
      <c r="G316" s="35"/>
    </row>
    <row r="317" spans="2:7" ht="25.5" hidden="1" outlineLevel="1">
      <c r="B317" s="147"/>
      <c r="C317" s="147"/>
      <c r="D317" s="123"/>
      <c r="E317" s="152" t="s">
        <v>72</v>
      </c>
      <c r="G317" s="35"/>
    </row>
    <row r="318" spans="2:7" ht="25.5" hidden="1" outlineLevel="1">
      <c r="B318" s="147"/>
      <c r="C318" s="147"/>
      <c r="D318" s="123"/>
      <c r="E318" s="152" t="s">
        <v>72</v>
      </c>
      <c r="G318" s="35"/>
    </row>
    <row r="319" spans="2:7" ht="25.5" hidden="1" outlineLevel="1">
      <c r="B319" s="147"/>
      <c r="C319" s="147"/>
      <c r="D319" s="123"/>
      <c r="E319" s="152" t="s">
        <v>72</v>
      </c>
      <c r="G319" s="35"/>
    </row>
    <row r="320" spans="2:5" s="35" customFormat="1" ht="25.5" hidden="1" outlineLevel="1">
      <c r="B320" s="147"/>
      <c r="C320" s="147"/>
      <c r="D320" s="123"/>
      <c r="E320" s="152" t="s">
        <v>72</v>
      </c>
    </row>
    <row r="321" spans="2:5" s="35" customFormat="1" ht="25.5">
      <c r="B321" s="147"/>
      <c r="C321" s="147"/>
      <c r="D321" s="123"/>
      <c r="E321" s="152" t="s">
        <v>72</v>
      </c>
    </row>
    <row r="322" spans="3:4" ht="24.75" customHeight="1">
      <c r="C322" s="185"/>
      <c r="D322" s="101">
        <f>SUM(D302:D321)</f>
        <v>0</v>
      </c>
    </row>
    <row r="323" spans="2:9" ht="14.25" customHeight="1">
      <c r="B323" s="42" t="s">
        <v>111</v>
      </c>
      <c r="C323" s="35"/>
      <c r="D323" s="35"/>
      <c r="E323" s="35"/>
      <c r="F323" s="35"/>
      <c r="G323" s="35"/>
      <c r="H323" s="35"/>
      <c r="I323" s="35"/>
    </row>
    <row r="324" spans="2:4" ht="15">
      <c r="B324" s="183" t="s">
        <v>112</v>
      </c>
      <c r="C324" s="35"/>
      <c r="D324" s="35"/>
    </row>
    <row r="325" ht="24.75" customHeight="1">
      <c r="B325" s="184" t="str">
        <f>IF($D$296&lt;=1000000,"Montant total des dépenses éligibles inférieur à 1 000 000€ - ce tableau ne doit pas être rempli",IF($D$296&gt;1000000,"Montant total des dépenses éligibles supérieur à 1 000 000€ - ce tableau doit être rempli"))</f>
        <v>Montant total des dépenses éligibles inférieur à 1 000 000€ - ce tableau ne doit pas être rempli</v>
      </c>
    </row>
    <row r="326" spans="2:4" ht="30" customHeight="1">
      <c r="B326" s="41" t="s">
        <v>107</v>
      </c>
      <c r="C326" s="41" t="s">
        <v>11</v>
      </c>
      <c r="D326" s="41" t="s">
        <v>126</v>
      </c>
    </row>
    <row r="327" spans="2:4" s="200" customFormat="1" ht="24.75" customHeight="1">
      <c r="B327" s="199" t="s">
        <v>108</v>
      </c>
      <c r="C327" s="199" t="s">
        <v>109</v>
      </c>
      <c r="D327" s="199" t="s">
        <v>110</v>
      </c>
    </row>
    <row r="328" spans="2:5" ht="25.5">
      <c r="B328" s="147"/>
      <c r="C328" s="147"/>
      <c r="D328" s="123"/>
      <c r="E328" s="152" t="s">
        <v>72</v>
      </c>
    </row>
    <row r="329" spans="2:5" ht="25.5">
      <c r="B329" s="147"/>
      <c r="C329" s="147"/>
      <c r="D329" s="123"/>
      <c r="E329" s="152" t="s">
        <v>72</v>
      </c>
    </row>
    <row r="330" spans="2:5" ht="25.5">
      <c r="B330" s="147"/>
      <c r="C330" s="147"/>
      <c r="D330" s="123"/>
      <c r="E330" s="152" t="s">
        <v>72</v>
      </c>
    </row>
    <row r="331" spans="2:5" s="35" customFormat="1" ht="25.5">
      <c r="B331" s="147"/>
      <c r="C331" s="147"/>
      <c r="D331" s="123"/>
      <c r="E331" s="152" t="s">
        <v>72</v>
      </c>
    </row>
    <row r="332" spans="2:5" ht="25.5">
      <c r="B332" s="147"/>
      <c r="C332" s="147"/>
      <c r="D332" s="123"/>
      <c r="E332" s="152" t="s">
        <v>72</v>
      </c>
    </row>
    <row r="333" spans="2:5" ht="25.5">
      <c r="B333" s="147"/>
      <c r="C333" s="147"/>
      <c r="D333" s="123"/>
      <c r="E333" s="152" t="s">
        <v>72</v>
      </c>
    </row>
    <row r="334" spans="2:5" ht="25.5">
      <c r="B334" s="147"/>
      <c r="C334" s="147"/>
      <c r="D334" s="123"/>
      <c r="E334" s="152" t="s">
        <v>72</v>
      </c>
    </row>
    <row r="335" spans="2:5" s="35" customFormat="1" ht="25.5">
      <c r="B335" s="147"/>
      <c r="C335" s="147"/>
      <c r="D335" s="123"/>
      <c r="E335" s="152" t="s">
        <v>72</v>
      </c>
    </row>
    <row r="336" spans="2:5" ht="25.5">
      <c r="B336" s="147"/>
      <c r="C336" s="147"/>
      <c r="D336" s="123"/>
      <c r="E336" s="152" t="s">
        <v>72</v>
      </c>
    </row>
    <row r="337" spans="2:5" ht="25.5" collapsed="1">
      <c r="B337" s="147"/>
      <c r="C337" s="147"/>
      <c r="D337" s="123"/>
      <c r="E337" s="152" t="s">
        <v>72</v>
      </c>
    </row>
    <row r="338" spans="2:5" ht="25.5" hidden="1" outlineLevel="1">
      <c r="B338" s="147"/>
      <c r="C338" s="147"/>
      <c r="D338" s="123"/>
      <c r="E338" s="152" t="s">
        <v>72</v>
      </c>
    </row>
    <row r="339" spans="2:5" s="35" customFormat="1" ht="25.5" hidden="1" outlineLevel="1">
      <c r="B339" s="147"/>
      <c r="C339" s="147"/>
      <c r="D339" s="123"/>
      <c r="E339" s="152" t="s">
        <v>72</v>
      </c>
    </row>
    <row r="340" spans="2:5" ht="25.5" hidden="1" outlineLevel="1">
      <c r="B340" s="147"/>
      <c r="C340" s="147"/>
      <c r="D340" s="123"/>
      <c r="E340" s="152" t="s">
        <v>72</v>
      </c>
    </row>
    <row r="341" spans="2:5" ht="25.5" hidden="1" outlineLevel="1">
      <c r="B341" s="147"/>
      <c r="C341" s="147"/>
      <c r="D341" s="123"/>
      <c r="E341" s="152" t="s">
        <v>72</v>
      </c>
    </row>
    <row r="342" spans="2:5" ht="25.5" hidden="1" outlineLevel="1">
      <c r="B342" s="147"/>
      <c r="C342" s="147"/>
      <c r="D342" s="123"/>
      <c r="E342" s="152" t="s">
        <v>72</v>
      </c>
    </row>
    <row r="343" spans="2:5" s="35" customFormat="1" ht="25.5" hidden="1" outlineLevel="1">
      <c r="B343" s="147"/>
      <c r="C343" s="147"/>
      <c r="D343" s="123"/>
      <c r="E343" s="152" t="s">
        <v>72</v>
      </c>
    </row>
    <row r="344" spans="2:5" ht="25.5" hidden="1" outlineLevel="1">
      <c r="B344" s="147"/>
      <c r="C344" s="147"/>
      <c r="D344" s="123"/>
      <c r="E344" s="152" t="s">
        <v>72</v>
      </c>
    </row>
    <row r="345" spans="2:5" ht="25.5" hidden="1" outlineLevel="1">
      <c r="B345" s="147"/>
      <c r="C345" s="147"/>
      <c r="D345" s="123"/>
      <c r="E345" s="152" t="s">
        <v>72</v>
      </c>
    </row>
    <row r="346" spans="2:5" ht="25.5" hidden="1" outlineLevel="1">
      <c r="B346" s="147"/>
      <c r="C346" s="147"/>
      <c r="D346" s="123"/>
      <c r="E346" s="152" t="s">
        <v>72</v>
      </c>
    </row>
    <row r="347" spans="2:5" s="35" customFormat="1" ht="25.5">
      <c r="B347" s="147"/>
      <c r="C347" s="147"/>
      <c r="D347" s="123"/>
      <c r="E347" s="152" t="s">
        <v>72</v>
      </c>
    </row>
    <row r="348" spans="3:4" ht="24.75" customHeight="1">
      <c r="C348" s="185"/>
      <c r="D348" s="101">
        <f>SUM(D328:D347)</f>
        <v>0</v>
      </c>
    </row>
    <row r="349" ht="35.25" customHeight="1" thickBot="1"/>
    <row r="350" spans="4:7" ht="29.25" customHeight="1" thickBot="1">
      <c r="D350" s="406" t="s">
        <v>47</v>
      </c>
      <c r="E350" s="407"/>
      <c r="F350" s="84">
        <f>D296-D322-D348</f>
        <v>0</v>
      </c>
      <c r="G350" s="194"/>
    </row>
    <row r="351" ht="24.75" customHeight="1"/>
  </sheetData>
  <sheetProtection password="C47B" sheet="1" objects="1" scenarios="1"/>
  <mergeCells count="9">
    <mergeCell ref="D350:E350"/>
    <mergeCell ref="C105:D105"/>
    <mergeCell ref="C108:D108"/>
    <mergeCell ref="C8:E8"/>
    <mergeCell ref="C11:E11"/>
    <mergeCell ref="G16:H16"/>
    <mergeCell ref="E204:F204"/>
    <mergeCell ref="B7:E7"/>
    <mergeCell ref="B10:E10"/>
  </mergeCells>
  <conditionalFormatting sqref="G17:G56 E205:E244">
    <cfRule type="expression" priority="1" dxfId="8" stopIfTrue="1">
      <formula>ISBLANK(D17)</formula>
    </cfRule>
  </conditionalFormatting>
  <conditionalFormatting sqref="F17:F56 D205:D244">
    <cfRule type="expression" priority="2" dxfId="8" stopIfTrue="1">
      <formula>ISBLANK(E17)</formula>
    </cfRule>
  </conditionalFormatting>
  <conditionalFormatting sqref="H17:H56 F205:F244">
    <cfRule type="expression" priority="3" dxfId="8" stopIfTrue="1">
      <formula>ISBLANK(D17)</formula>
    </cfRule>
  </conditionalFormatting>
  <conditionalFormatting sqref="D328:D347">
    <cfRule type="expression" priority="4" dxfId="8" stopIfTrue="1">
      <formula>$D$296&gt;1000000</formula>
    </cfRule>
  </conditionalFormatting>
  <conditionalFormatting sqref="D302:D321">
    <cfRule type="expression" priority="5" dxfId="8" stopIfTrue="1">
      <formula>$D$296&gt;50000</formula>
    </cfRule>
  </conditionalFormatting>
  <dataValidations count="14">
    <dataValidation type="decimal" operator="greaterThanOrEqual" allowBlank="1" showInputMessage="1" showErrorMessage="1" error="Pour une seule dépense, ne renseigner que le montant HT ou le montant présenté si la TVA est récupérée (totalement ou partiellement)" sqref="G17:G56 E205:E244">
      <formula1>ISBLANK(F17)</formula1>
    </dataValidation>
    <dataValidation type="custom" operator="greaterThanOrEqual" allowBlank="1" showInputMessage="1" showErrorMessage="1" error="Pour une seule dépense, ne renseigner que le montant HT ou le montant présenté si la TVA est récupérée (totalement ou partiellement)" sqref="F18:F56 D206:D244">
      <formula1>ISBLANK(G18)</formula1>
    </dataValidation>
    <dataValidation type="decimal" operator="greaterThanOrEqual" allowBlank="1" showInputMessage="1" showErrorMessage="1" error="Pour une seule dépense, ne renseigner que le montant HT ou le montant présenté si la TVA est récupérée (totalement ou partiellement)" sqref="H17:H56 F205:F244">
      <formula1>ISBLANK(F17)</formula1>
    </dataValidation>
    <dataValidation operator="greaterThan" allowBlank="1" showInputMessage="1" showErrorMessage="1" sqref="G62:G101 G114:G153 G159:G198"/>
    <dataValidation type="decimal" allowBlank="1" showInputMessage="1" showErrorMessage="1" errorTitle="Format invalide" error="Vous devez renseigner une valeur numériqe." sqref="E62:E101 F159:F198 F114:F153">
      <formula1>0</formula1>
      <formula2>10000000</formula2>
    </dataValidation>
    <dataValidation type="decimal" operator="greaterThanOrEqual" allowBlank="1" showInputMessage="1" showErrorMessage="1" error="Pour une seule dépense, ne renseigner que le montant HT ou le montant présenté si la TVA est récupérée (totalement ou partiellement)" sqref="F17 D205">
      <formula1>ISBLANK(G17)</formula1>
    </dataValidation>
    <dataValidation type="custom" operator="greaterThanOrEqual" allowBlank="1" showInputMessage="1" showErrorMessage="1" error="Le montant total des dépenses éligibles est inférieur à 50 000 €. Les recettes générées par l'opération n'ont pas à être renseignées. " sqref="D302:D321">
      <formula1>$D$296&gt;50000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D328:D347">
      <formula1>$D$296&gt;100000</formula1>
    </dataValidation>
    <dataValidation type="list" allowBlank="1" showInputMessage="1" showErrorMessage="1" sqref="D250:D269">
      <formula1>"jours,heures"</formula1>
    </dataValidation>
    <dataValidation type="decimal" operator="greaterThanOrEqual" allowBlank="1" showInputMessage="1" showErrorMessage="1" sqref="C250:C269 E250:G269 E275:G294 C275:C294">
      <formula1>0</formula1>
    </dataValidation>
    <dataValidation type="list" allowBlank="1" showInputMessage="1" showErrorMessage="1" sqref="B17:B56">
      <formula1>"Dépenses d'investissement matériel et immatériel, Prestations de service"</formula1>
    </dataValidation>
    <dataValidation type="textLength" operator="lessThanOrEqual" allowBlank="1" showInputMessage="1" showErrorMessage="1" error="Le libellé de l'opération ne doit pas dépasser 96 caractères" sqref="C11:D11">
      <formula1>96</formula1>
    </dataValidation>
    <dataValidation type="decimal" operator="greaterThan" allowBlank="1" showInputMessage="1" showErrorMessage="1" sqref="F62:F101">
      <formula1>0</formula1>
    </dataValidation>
    <dataValidation type="list" allowBlank="1" showInputMessage="1" showErrorMessage="1" sqref="B114:B153">
      <formula1>"Frais de restauration,Frais de logement,Frais de mission à l'étranger (UE)"</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18" r:id="rId2"/>
  <headerFooter alignWithMargins="0">
    <oddFooter>&amp;L&amp;"Calibri,Italique"&amp;8Annexes techniques - Mesure 80.1.a&amp;R&amp;"Calibri,Italique"&amp;8V1.2 août 2017</oddFooter>
  </headerFooter>
  <rowBreaks count="1" manualBreakCount="1">
    <brk id="102" min="1" max="6" man="1"/>
  </rowBreaks>
  <legacyDrawing r:id="rId1"/>
</worksheet>
</file>

<file path=xl/worksheets/sheet3.xml><?xml version="1.0" encoding="utf-8"?>
<worksheet xmlns="http://schemas.openxmlformats.org/spreadsheetml/2006/main" xmlns:r="http://schemas.openxmlformats.org/officeDocument/2006/relationships">
  <sheetPr codeName="Feuil13">
    <outlinePr summaryBelow="0"/>
    <pageSetUpPr fitToPage="1"/>
  </sheetPr>
  <dimension ref="A1:I171"/>
  <sheetViews>
    <sheetView showGridLines="0" view="pageBreakPreview" zoomScale="85" zoomScaleNormal="55" zoomScaleSheetLayoutView="85" zoomScalePageLayoutView="10" workbookViewId="0" topLeftCell="A1">
      <selection activeCell="B5" sqref="B5"/>
    </sheetView>
  </sheetViews>
  <sheetFormatPr defaultColWidth="101.421875" defaultRowHeight="15"/>
  <cols>
    <col min="1" max="1" width="7.7109375" style="6" customWidth="1"/>
    <col min="2" max="2" width="65.00390625" style="5" customWidth="1"/>
    <col min="3" max="3" width="29.7109375" style="5" customWidth="1"/>
    <col min="4" max="4" width="26.421875" style="5" customWidth="1"/>
    <col min="5" max="5" width="27.57421875" style="6" customWidth="1"/>
    <col min="6" max="6" width="13.57421875" style="6" customWidth="1"/>
    <col min="7" max="7" width="21.00390625" style="6" customWidth="1"/>
    <col min="8" max="8" width="41.28125" style="6" customWidth="1"/>
    <col min="9" max="16384" width="101.421875" style="6" customWidth="1"/>
  </cols>
  <sheetData>
    <row r="1" spans="2:4" ht="30">
      <c r="B1" s="36" t="s">
        <v>39</v>
      </c>
      <c r="C1" s="36"/>
      <c r="D1" s="37"/>
    </row>
    <row r="2" spans="2:4" ht="18">
      <c r="B2" s="8" t="s">
        <v>43</v>
      </c>
      <c r="C2" s="37"/>
      <c r="D2" s="8"/>
    </row>
    <row r="3" spans="2:5" s="32" customFormat="1" ht="18" customHeight="1">
      <c r="B3" s="417" t="str">
        <f>'ANXE-1-DEPENSES PREVI'!B3</f>
        <v>Mesure n°80.1.a - PMI (surveillance maritime intégrée - CISE)</v>
      </c>
      <c r="C3" s="418"/>
      <c r="D3" s="418"/>
      <c r="E3" s="418"/>
    </row>
    <row r="4" spans="1:9" ht="15">
      <c r="A4" s="2"/>
      <c r="B4" s="287" t="str">
        <f>'ANXE-1-DEPENSES PREVI'!B4</f>
        <v>version 1.2 - août 2017</v>
      </c>
      <c r="C4" s="37"/>
      <c r="D4" s="6"/>
      <c r="I4" s="16"/>
    </row>
    <row r="5" spans="2:4" s="20" customFormat="1" ht="52.5" customHeight="1">
      <c r="B5" s="39" t="s">
        <v>136</v>
      </c>
      <c r="C5" s="27"/>
      <c r="D5" s="65"/>
    </row>
    <row r="6" spans="2:6" s="20" customFormat="1" ht="24.75" customHeight="1">
      <c r="B6" s="414" t="s">
        <v>64</v>
      </c>
      <c r="C6" s="414"/>
      <c r="D6" s="414"/>
      <c r="E6" s="414"/>
      <c r="F6" s="19"/>
    </row>
    <row r="7" spans="2:6" s="20" customFormat="1" ht="24.75" customHeight="1">
      <c r="B7" s="116" t="s">
        <v>42</v>
      </c>
      <c r="C7" s="423" t="str">
        <f>IF('ANXE-1-DEPENSES PREVI'!$C$8=0,"Veuillez renseigner cette information à l'annexe 1",'ANXE-1-DEPENSES PREVI'!$C$8)</f>
        <v>Veuillez renseigner cette information à l'annexe 1</v>
      </c>
      <c r="D7" s="424"/>
      <c r="E7" s="425"/>
      <c r="F7" s="19"/>
    </row>
    <row r="8" spans="2:6" s="20" customFormat="1" ht="12" customHeight="1">
      <c r="B8" s="3"/>
      <c r="C8" s="31"/>
      <c r="D8" s="31"/>
      <c r="E8" s="19"/>
      <c r="F8" s="19"/>
    </row>
    <row r="9" spans="2:6" s="60" customFormat="1" ht="24.75" customHeight="1">
      <c r="B9" s="414" t="s">
        <v>25</v>
      </c>
      <c r="C9" s="415"/>
      <c r="D9" s="415"/>
      <c r="E9" s="416"/>
      <c r="F9" s="59"/>
    </row>
    <row r="10" spans="2:6" s="20" customFormat="1" ht="24.75" customHeight="1">
      <c r="B10" s="116" t="s">
        <v>37</v>
      </c>
      <c r="C10" s="426" t="str">
        <f>IF('ANXE-1-DEPENSES PREVI'!$C$11=0,"Veuillez renseigner cette information à l'annexe 1",'ANXE-1-DEPENSES PREVI'!$C$11)</f>
        <v>Veuillez renseigner cette information à l'annexe 1</v>
      </c>
      <c r="D10" s="427"/>
      <c r="E10" s="416"/>
      <c r="F10" s="19"/>
    </row>
    <row r="11" spans="2:4" ht="15" customHeight="1" thickBot="1">
      <c r="B11" s="65"/>
      <c r="C11" s="65"/>
      <c r="D11" s="65"/>
    </row>
    <row r="12" spans="2:5" ht="19.5" customHeight="1" thickBot="1">
      <c r="B12" s="396" t="s">
        <v>65</v>
      </c>
      <c r="C12" s="397"/>
      <c r="D12" s="397"/>
      <c r="E12" s="384"/>
    </row>
    <row r="13" spans="1:4" ht="14.25" customHeight="1">
      <c r="A13" s="17"/>
      <c r="B13" s="124"/>
      <c r="C13" s="6"/>
      <c r="D13" s="22"/>
    </row>
    <row r="14" spans="2:8" s="5" customFormat="1" ht="21" customHeight="1">
      <c r="B14" s="125" t="s">
        <v>49</v>
      </c>
      <c r="C14" s="126">
        <f>ROUND('ANXE-1-DEPENSES PREVI'!F350,1)</f>
        <v>0</v>
      </c>
      <c r="D14" s="146"/>
      <c r="E14" s="22"/>
      <c r="F14" s="22"/>
      <c r="G14" s="60"/>
      <c r="H14" s="60"/>
    </row>
    <row r="15" spans="2:8" s="5" customFormat="1" ht="18" customHeight="1">
      <c r="B15" s="131" t="s">
        <v>68</v>
      </c>
      <c r="D15" s="12"/>
      <c r="E15" s="12"/>
      <c r="F15" s="12"/>
      <c r="G15" s="351"/>
      <c r="H15" s="60"/>
    </row>
    <row r="16" spans="2:8" s="5" customFormat="1" ht="10.5" customHeight="1">
      <c r="B16" s="131"/>
      <c r="D16" s="12"/>
      <c r="E16" s="12"/>
      <c r="F16" s="12"/>
      <c r="G16" s="351"/>
      <c r="H16" s="60"/>
    </row>
    <row r="17" spans="2:8" s="5" customFormat="1" ht="18.75" customHeight="1">
      <c r="B17" s="40" t="s">
        <v>28</v>
      </c>
      <c r="C17" s="346">
        <v>1</v>
      </c>
      <c r="D17" s="379" t="s">
        <v>312</v>
      </c>
      <c r="E17" s="347"/>
      <c r="F17" s="349"/>
      <c r="G17" s="207"/>
      <c r="H17" s="208"/>
    </row>
    <row r="18" spans="2:8" s="5" customFormat="1" ht="18.75" customHeight="1">
      <c r="B18" s="22"/>
      <c r="C18" s="346">
        <v>0.5</v>
      </c>
      <c r="D18" s="379" t="s">
        <v>313</v>
      </c>
      <c r="E18" s="347"/>
      <c r="F18" s="349"/>
      <c r="G18" s="207"/>
      <c r="H18" s="208"/>
    </row>
    <row r="19" spans="2:8" s="5" customFormat="1" ht="18.75" customHeight="1">
      <c r="B19" s="22"/>
      <c r="C19" s="346">
        <v>0.8</v>
      </c>
      <c r="D19" s="428" t="s">
        <v>314</v>
      </c>
      <c r="E19" s="429"/>
      <c r="F19" s="429"/>
      <c r="G19" s="207"/>
      <c r="H19" s="208"/>
    </row>
    <row r="20" spans="2:8" s="5" customFormat="1" ht="18.75" customHeight="1" hidden="1">
      <c r="B20" s="22"/>
      <c r="C20" s="388">
        <v>1</v>
      </c>
      <c r="D20" s="429"/>
      <c r="E20" s="429"/>
      <c r="F20" s="429"/>
      <c r="G20" s="207"/>
      <c r="H20" s="208"/>
    </row>
    <row r="21" spans="2:8" s="5" customFormat="1" ht="18.75" customHeight="1" thickBot="1">
      <c r="B21" s="22"/>
      <c r="C21" s="349"/>
      <c r="D21" s="429"/>
      <c r="E21" s="429"/>
      <c r="F21" s="429"/>
      <c r="G21" s="207"/>
      <c r="H21" s="208"/>
    </row>
    <row r="22" spans="2:8" s="5" customFormat="1" ht="18.75" customHeight="1" thickBot="1">
      <c r="B22" s="22"/>
      <c r="C22" s="383" t="str">
        <f>IF(C20=1,"100%",(IF(C20=2,"50%",(IF(C20=3,"80%")))))</f>
        <v>100%</v>
      </c>
      <c r="D22" s="207"/>
      <c r="E22" s="347"/>
      <c r="F22" s="349"/>
      <c r="G22" s="207"/>
      <c r="H22" s="208"/>
    </row>
    <row r="23" spans="2:6" s="5" customFormat="1" ht="12.75" customHeight="1">
      <c r="B23" s="382"/>
      <c r="C23" s="380" t="s">
        <v>0</v>
      </c>
      <c r="D23" s="143"/>
      <c r="E23" s="347"/>
      <c r="F23" s="349"/>
    </row>
    <row r="24" spans="2:6" s="5" customFormat="1" ht="12.75" customHeight="1">
      <c r="B24" s="381"/>
      <c r="C24" s="380"/>
      <c r="D24" s="143"/>
      <c r="E24" s="347"/>
      <c r="F24" s="349"/>
    </row>
    <row r="25" spans="2:6" s="5" customFormat="1" ht="21" customHeight="1">
      <c r="B25" s="125" t="s">
        <v>29</v>
      </c>
      <c r="C25" s="127">
        <v>0.75</v>
      </c>
      <c r="E25" s="348"/>
      <c r="F25" s="349"/>
    </row>
    <row r="26" spans="2:6" s="5" customFormat="1" ht="21" customHeight="1">
      <c r="B26" s="125" t="s">
        <v>66</v>
      </c>
      <c r="C26" s="127">
        <v>0.25</v>
      </c>
      <c r="D26" s="61"/>
      <c r="E26" s="347"/>
      <c r="F26" s="349"/>
    </row>
    <row r="27" spans="2:6" s="5" customFormat="1" ht="15.75">
      <c r="B27" s="128"/>
      <c r="C27" s="129"/>
      <c r="E27" s="350"/>
      <c r="F27" s="352"/>
    </row>
    <row r="28" spans="2:3" s="5" customFormat="1" ht="21" customHeight="1">
      <c r="B28" s="125" t="s">
        <v>38</v>
      </c>
      <c r="C28" s="130">
        <f>ROUND(C14*C17,1)</f>
        <v>0</v>
      </c>
    </row>
    <row r="29" spans="2:5" s="5" customFormat="1" ht="21" customHeight="1">
      <c r="B29" s="40" t="s">
        <v>142</v>
      </c>
      <c r="C29" s="253">
        <f>ROUND(C28*C25,1)</f>
        <v>0</v>
      </c>
      <c r="E29" s="12"/>
    </row>
    <row r="30" spans="2:6" s="5" customFormat="1" ht="23.25" customHeight="1">
      <c r="B30" s="131" t="s">
        <v>69</v>
      </c>
      <c r="D30" s="12"/>
      <c r="E30" s="12"/>
      <c r="F30" s="12"/>
    </row>
    <row r="31" spans="2:6" s="5" customFormat="1" ht="36" customHeight="1">
      <c r="B31" s="145" t="s">
        <v>86</v>
      </c>
      <c r="C31" s="130">
        <f>ROUND(C28-C29-C44,1)</f>
        <v>0</v>
      </c>
      <c r="D31" s="165">
        <f>IF(C31&lt;0,"Ce montant ne peut pas être négatif. Les financement publics obtenus/demandés sont trop élevés.","")</f>
      </c>
      <c r="E31" s="12"/>
      <c r="F31" s="12"/>
    </row>
    <row r="32" spans="2:6" s="5" customFormat="1" ht="21" customHeight="1" thickBot="1">
      <c r="B32" s="144"/>
      <c r="C32" s="133"/>
      <c r="D32" s="12"/>
      <c r="E32" s="12"/>
      <c r="F32" s="12"/>
    </row>
    <row r="33" spans="2:4" s="5" customFormat="1" ht="21" customHeight="1" thickTop="1">
      <c r="B33" s="235" t="s">
        <v>140</v>
      </c>
      <c r="C33" s="254"/>
      <c r="D33" s="12"/>
    </row>
    <row r="34" spans="2:3" ht="20.25" customHeight="1">
      <c r="B34" s="235" t="s">
        <v>141</v>
      </c>
      <c r="C34" s="343"/>
    </row>
    <row r="35" spans="2:3" ht="20.25" customHeight="1" thickBot="1">
      <c r="B35" s="345" t="s">
        <v>183</v>
      </c>
      <c r="C35" s="255"/>
    </row>
    <row r="36" spans="2:5" ht="20.25" customHeight="1" hidden="1" thickTop="1">
      <c r="B36" s="162" t="s">
        <v>82</v>
      </c>
      <c r="C36" s="163">
        <f>ROUND(SUM(C34,C33,C35),1)</f>
        <v>0</v>
      </c>
      <c r="D36" s="6"/>
      <c r="E36" s="132"/>
    </row>
    <row r="37" spans="2:6" s="164" customFormat="1" ht="19.5" customHeight="1" thickTop="1">
      <c r="B37" s="166"/>
      <c r="C37" s="166"/>
      <c r="E37" s="167">
        <f>IF(C31=C36,"","Le total doit être égal aux contreparties nationales sollicitées. L'écart entre les contreparties et les participations sollicitées est de "&amp;C31-C36&amp;" €")</f>
      </c>
      <c r="F37" s="168"/>
    </row>
    <row r="38" spans="2:6" ht="15.75">
      <c r="B38" s="42" t="s">
        <v>154</v>
      </c>
      <c r="C38" s="42"/>
      <c r="D38" s="42"/>
      <c r="E38" s="42"/>
      <c r="F38" s="12"/>
    </row>
    <row r="39" spans="2:5" s="5" customFormat="1" ht="45">
      <c r="B39" s="41" t="s">
        <v>70</v>
      </c>
      <c r="C39" s="41" t="s">
        <v>44</v>
      </c>
      <c r="D39" s="41" t="s">
        <v>87</v>
      </c>
      <c r="E39" s="236" t="s">
        <v>143</v>
      </c>
    </row>
    <row r="40" spans="2:6" ht="25.5">
      <c r="B40" s="221"/>
      <c r="C40" s="222"/>
      <c r="D40" s="220"/>
      <c r="E40" s="233">
        <f>IF(C40=0,"",C40/($C$44+$C$36))</f>
      </c>
      <c r="F40" s="215" t="s">
        <v>72</v>
      </c>
    </row>
    <row r="41" spans="2:6" ht="28.5">
      <c r="B41" s="221"/>
      <c r="C41" s="222"/>
      <c r="D41" s="220"/>
      <c r="E41" s="233">
        <f>IF(C41=0,"",C41/($C$44+$C$36))</f>
      </c>
      <c r="F41" s="215" t="s">
        <v>72</v>
      </c>
    </row>
    <row r="42" spans="2:6" ht="28.5">
      <c r="B42" s="221"/>
      <c r="C42" s="222"/>
      <c r="D42" s="220"/>
      <c r="E42" s="233">
        <f>IF(C42=0,"",C42/($C$44+$C$36))</f>
      </c>
      <c r="F42" s="215" t="s">
        <v>72</v>
      </c>
    </row>
    <row r="43" spans="2:6" ht="28.5">
      <c r="B43" s="221"/>
      <c r="C43" s="222"/>
      <c r="D43" s="220"/>
      <c r="E43" s="233">
        <f>IF(C43=0,"",C43/($C$44+$C$36))</f>
      </c>
      <c r="F43" s="215" t="s">
        <v>72</v>
      </c>
    </row>
    <row r="44" spans="2:7" ht="20.25" customHeight="1">
      <c r="B44" s="6"/>
      <c r="C44" s="256">
        <f>SUM(C40:C43)</f>
        <v>0</v>
      </c>
      <c r="D44" s="237" t="s">
        <v>156</v>
      </c>
      <c r="E44" s="257">
        <f>IF(C33=0,"",(C33)/(C36+C44))</f>
      </c>
      <c r="F44" s="18"/>
      <c r="G44" s="234"/>
    </row>
    <row r="45" spans="2:7" ht="20.25" customHeight="1">
      <c r="B45" s="6"/>
      <c r="C45" s="113"/>
      <c r="D45" s="237" t="s">
        <v>157</v>
      </c>
      <c r="E45" s="257">
        <f>IF(C34=0,"",(C34)/(C36+C44))</f>
      </c>
      <c r="G45" s="234"/>
    </row>
    <row r="46" spans="2:7" ht="20.25" customHeight="1">
      <c r="B46" s="6"/>
      <c r="C46" s="113"/>
      <c r="D46" s="237" t="s">
        <v>184</v>
      </c>
      <c r="E46" s="257">
        <f>IF(C35=0,"",(C35)/(C36+C44))</f>
      </c>
      <c r="G46" s="234"/>
    </row>
    <row r="47" spans="2:7" ht="20.25" customHeight="1" thickBot="1">
      <c r="B47" s="6"/>
      <c r="C47" s="113"/>
      <c r="D47" s="237"/>
      <c r="G47" s="234"/>
    </row>
    <row r="48" spans="2:5" s="20" customFormat="1" ht="21" customHeight="1" thickBot="1">
      <c r="B48" s="396" t="s">
        <v>67</v>
      </c>
      <c r="C48" s="397"/>
      <c r="D48" s="397"/>
      <c r="E48" s="384"/>
    </row>
    <row r="49" spans="2:5" s="20" customFormat="1" ht="32.25" customHeight="1">
      <c r="B49" s="421" t="s">
        <v>137</v>
      </c>
      <c r="C49" s="422"/>
      <c r="D49" s="422"/>
      <c r="E49" s="422"/>
    </row>
    <row r="50" spans="2:6" s="357" customFormat="1" ht="15" customHeight="1">
      <c r="B50" s="353"/>
      <c r="C50" s="354"/>
      <c r="D50" s="354"/>
      <c r="E50" s="20"/>
      <c r="F50" s="20"/>
    </row>
    <row r="51" s="20" customFormat="1" ht="15" customHeight="1">
      <c r="B51" s="355" t="s">
        <v>7</v>
      </c>
    </row>
    <row r="52" spans="2:3" s="20" customFormat="1" ht="25.5" customHeight="1">
      <c r="B52" s="41" t="s">
        <v>46</v>
      </c>
      <c r="C52" s="356"/>
    </row>
    <row r="53" s="20" customFormat="1" ht="15" customHeight="1">
      <c r="B53" s="357"/>
    </row>
    <row r="54" spans="2:5" s="20" customFormat="1" ht="15" customHeight="1">
      <c r="B54" s="355" t="s">
        <v>83</v>
      </c>
      <c r="C54" s="355"/>
      <c r="E54" s="358"/>
    </row>
    <row r="55" spans="2:3" s="20" customFormat="1" ht="25.5" customHeight="1">
      <c r="B55" s="41" t="s">
        <v>46</v>
      </c>
      <c r="C55" s="359">
        <f>'ANXE-1-DEPENSES PREVI'!F270+'ANXE-1-DEPENSES PREVI'!F295</f>
        <v>0</v>
      </c>
    </row>
    <row r="56" spans="2:3" s="20" customFormat="1" ht="15" customHeight="1" hidden="1">
      <c r="B56" s="41" t="s">
        <v>84</v>
      </c>
      <c r="C56" s="41" t="s">
        <v>85</v>
      </c>
    </row>
    <row r="57" spans="2:4" s="20" customFormat="1" ht="15" customHeight="1" hidden="1">
      <c r="B57" s="360">
        <f>IF('ANXE-1-DEPENSES PREVI'!B250=0,"",'ANXE-1-DEPENSES PREVI'!B250)</f>
      </c>
      <c r="C57" s="361">
        <f>IF('ANXE-1-DEPENSES PREVI'!F250=0,"",'ANXE-1-DEPENSES PREVI'!F250)</f>
      </c>
      <c r="D57" s="362" t="s">
        <v>72</v>
      </c>
    </row>
    <row r="58" spans="2:4" s="20" customFormat="1" ht="15" customHeight="1" hidden="1">
      <c r="B58" s="360">
        <f>IF('ANXE-1-DEPENSES PREVI'!B251=0,"",'ANXE-1-DEPENSES PREVI'!B251)</f>
      </c>
      <c r="C58" s="361">
        <f>IF('ANXE-1-DEPENSES PREVI'!F251=0,"",'ANXE-1-DEPENSES PREVI'!F251)</f>
      </c>
      <c r="D58" s="362" t="s">
        <v>72</v>
      </c>
    </row>
    <row r="59" spans="2:4" s="20" customFormat="1" ht="15" customHeight="1" hidden="1">
      <c r="B59" s="360">
        <f>IF('ANXE-1-DEPENSES PREVI'!B252=0,"",'ANXE-1-DEPENSES PREVI'!B252)</f>
      </c>
      <c r="C59" s="361">
        <f>IF('ANXE-1-DEPENSES PREVI'!F252=0,"",'ANXE-1-DEPENSES PREVI'!F252)</f>
      </c>
      <c r="D59" s="362" t="s">
        <v>72</v>
      </c>
    </row>
    <row r="60" spans="2:4" s="20" customFormat="1" ht="15" customHeight="1" hidden="1">
      <c r="B60" s="360">
        <f>IF('ANXE-1-DEPENSES PREVI'!B253=0,"",'ANXE-1-DEPENSES PREVI'!B253)</f>
      </c>
      <c r="C60" s="361">
        <f>IF('ANXE-1-DEPENSES PREVI'!F253=0,"",'ANXE-1-DEPENSES PREVI'!F253)</f>
      </c>
      <c r="D60" s="362" t="s">
        <v>72</v>
      </c>
    </row>
    <row r="61" spans="2:4" s="20" customFormat="1" ht="15" customHeight="1" hidden="1">
      <c r="B61" s="360">
        <f>IF('ANXE-1-DEPENSES PREVI'!B254=0,"",'ANXE-1-DEPENSES PREVI'!B254)</f>
      </c>
      <c r="C61" s="361">
        <f>IF('ANXE-1-DEPENSES PREVI'!F254=0,"",'ANXE-1-DEPENSES PREVI'!F254)</f>
      </c>
      <c r="D61" s="362" t="s">
        <v>72</v>
      </c>
    </row>
    <row r="62" spans="2:4" s="20" customFormat="1" ht="15" customHeight="1" hidden="1">
      <c r="B62" s="360">
        <f>IF('ANXE-1-DEPENSES PREVI'!B255=0,"",'ANXE-1-DEPENSES PREVI'!B255)</f>
      </c>
      <c r="C62" s="361">
        <f>IF('ANXE-1-DEPENSES PREVI'!F255=0,"",'ANXE-1-DEPENSES PREVI'!F255)</f>
      </c>
      <c r="D62" s="362" t="s">
        <v>72</v>
      </c>
    </row>
    <row r="63" spans="2:4" s="20" customFormat="1" ht="15" customHeight="1" hidden="1">
      <c r="B63" s="360">
        <f>IF('ANXE-1-DEPENSES PREVI'!B256=0,"",'ANXE-1-DEPENSES PREVI'!B256)</f>
      </c>
      <c r="C63" s="361">
        <f>IF('ANXE-1-DEPENSES PREVI'!F256=0,"",'ANXE-1-DEPENSES PREVI'!F256)</f>
      </c>
      <c r="D63" s="362" t="s">
        <v>72</v>
      </c>
    </row>
    <row r="64" spans="2:4" s="20" customFormat="1" ht="15" customHeight="1" hidden="1">
      <c r="B64" s="360">
        <f>IF('ANXE-1-DEPENSES PREVI'!B257=0,"",'ANXE-1-DEPENSES PREVI'!B257)</f>
      </c>
      <c r="C64" s="361">
        <f>IF('ANXE-1-DEPENSES PREVI'!F257=0,"",'ANXE-1-DEPENSES PREVI'!F257)</f>
      </c>
      <c r="D64" s="362" t="s">
        <v>72</v>
      </c>
    </row>
    <row r="65" spans="2:4" s="20" customFormat="1" ht="15" customHeight="1" hidden="1">
      <c r="B65" s="360">
        <f>IF('ANXE-1-DEPENSES PREVI'!B258=0,"",'ANXE-1-DEPENSES PREVI'!B258)</f>
      </c>
      <c r="C65" s="361">
        <f>IF('ANXE-1-DEPENSES PREVI'!F258=0,"",'ANXE-1-DEPENSES PREVI'!F258)</f>
      </c>
      <c r="D65" s="362" t="s">
        <v>72</v>
      </c>
    </row>
    <row r="66" spans="2:4" s="20" customFormat="1" ht="15" customHeight="1" hidden="1">
      <c r="B66" s="360">
        <f>IF('ANXE-1-DEPENSES PREVI'!B259=0,"",'ANXE-1-DEPENSES PREVI'!B259)</f>
      </c>
      <c r="C66" s="361">
        <f>IF('ANXE-1-DEPENSES PREVI'!F259=0,"",'ANXE-1-DEPENSES PREVI'!F259)</f>
      </c>
      <c r="D66" s="362" t="s">
        <v>72</v>
      </c>
    </row>
    <row r="67" spans="2:4" s="20" customFormat="1" ht="15" customHeight="1" hidden="1">
      <c r="B67" s="360">
        <f>IF('ANXE-1-DEPENSES PREVI'!B260=0,"",'ANXE-1-DEPENSES PREVI'!B260)</f>
      </c>
      <c r="C67" s="361">
        <f>IF('ANXE-1-DEPENSES PREVI'!F260=0,"",'ANXE-1-DEPENSES PREVI'!F260)</f>
      </c>
      <c r="D67" s="362" t="s">
        <v>72</v>
      </c>
    </row>
    <row r="68" spans="2:4" s="20" customFormat="1" ht="15" customHeight="1" hidden="1">
      <c r="B68" s="360">
        <f>IF('ANXE-1-DEPENSES PREVI'!B261=0,"",'ANXE-1-DEPENSES PREVI'!B261)</f>
      </c>
      <c r="C68" s="361">
        <f>IF('ANXE-1-DEPENSES PREVI'!F261=0,"",'ANXE-1-DEPENSES PREVI'!F261)</f>
      </c>
      <c r="D68" s="362" t="s">
        <v>72</v>
      </c>
    </row>
    <row r="69" spans="2:4" s="20" customFormat="1" ht="15" customHeight="1" hidden="1">
      <c r="B69" s="360">
        <f>IF('ANXE-1-DEPENSES PREVI'!B262=0,"",'ANXE-1-DEPENSES PREVI'!B262)</f>
      </c>
      <c r="C69" s="361">
        <f>IF('ANXE-1-DEPENSES PREVI'!F262=0,"",'ANXE-1-DEPENSES PREVI'!F262)</f>
      </c>
      <c r="D69" s="362" t="s">
        <v>72</v>
      </c>
    </row>
    <row r="70" spans="2:4" s="20" customFormat="1" ht="15" customHeight="1" hidden="1">
      <c r="B70" s="360">
        <f>IF('ANXE-1-DEPENSES PREVI'!B263=0,"",'ANXE-1-DEPENSES PREVI'!B263)</f>
      </c>
      <c r="C70" s="361">
        <f>IF('ANXE-1-DEPENSES PREVI'!F263=0,"",'ANXE-1-DEPENSES PREVI'!F263)</f>
      </c>
      <c r="D70" s="362" t="s">
        <v>72</v>
      </c>
    </row>
    <row r="71" spans="2:4" s="20" customFormat="1" ht="15" customHeight="1" hidden="1">
      <c r="B71" s="360">
        <f>IF('ANXE-1-DEPENSES PREVI'!B264=0,"",'ANXE-1-DEPENSES PREVI'!B264)</f>
      </c>
      <c r="C71" s="361">
        <f>IF('ANXE-1-DEPENSES PREVI'!F264=0,"",'ANXE-1-DEPENSES PREVI'!F264)</f>
      </c>
      <c r="D71" s="362" t="s">
        <v>72</v>
      </c>
    </row>
    <row r="72" spans="2:4" s="20" customFormat="1" ht="15" customHeight="1" hidden="1">
      <c r="B72" s="360">
        <f>IF('ANXE-1-DEPENSES PREVI'!B265=0,"",'ANXE-1-DEPENSES PREVI'!B265)</f>
      </c>
      <c r="C72" s="361">
        <f>IF('ANXE-1-DEPENSES PREVI'!F265=0,"",'ANXE-1-DEPENSES PREVI'!F265)</f>
      </c>
      <c r="D72" s="362" t="s">
        <v>72</v>
      </c>
    </row>
    <row r="73" spans="2:4" s="20" customFormat="1" ht="15" customHeight="1" hidden="1">
      <c r="B73" s="360">
        <f>IF('ANXE-1-DEPENSES PREVI'!B266=0,"",'ANXE-1-DEPENSES PREVI'!B266)</f>
      </c>
      <c r="C73" s="361">
        <f>IF('ANXE-1-DEPENSES PREVI'!F266=0,"",'ANXE-1-DEPENSES PREVI'!F266)</f>
      </c>
      <c r="D73" s="362" t="s">
        <v>72</v>
      </c>
    </row>
    <row r="74" spans="2:4" s="20" customFormat="1" ht="15" customHeight="1" hidden="1">
      <c r="B74" s="360">
        <f>IF('ANXE-1-DEPENSES PREVI'!B267=0,"",'ANXE-1-DEPENSES PREVI'!B267)</f>
      </c>
      <c r="C74" s="361">
        <f>IF('ANXE-1-DEPENSES PREVI'!F267=0,"",'ANXE-1-DEPENSES PREVI'!F267)</f>
      </c>
      <c r="D74" s="362" t="s">
        <v>72</v>
      </c>
    </row>
    <row r="75" spans="2:4" s="20" customFormat="1" ht="15" customHeight="1" hidden="1">
      <c r="B75" s="360">
        <f>IF('ANXE-1-DEPENSES PREVI'!B268=0,"",'ANXE-1-DEPENSES PREVI'!B268)</f>
      </c>
      <c r="C75" s="361">
        <f>IF('ANXE-1-DEPENSES PREVI'!F268=0,"",'ANXE-1-DEPENSES PREVI'!F268)</f>
      </c>
      <c r="D75" s="362" t="s">
        <v>72</v>
      </c>
    </row>
    <row r="76" spans="2:4" s="20" customFormat="1" ht="15" customHeight="1" hidden="1" thickBot="1">
      <c r="B76" s="360">
        <f>IF('ANXE-1-DEPENSES PREVI'!B269=0,"",'ANXE-1-DEPENSES PREVI'!B269)</f>
      </c>
      <c r="C76" s="361">
        <f>IF('ANXE-1-DEPENSES PREVI'!F269=0,"",'ANXE-1-DEPENSES PREVI'!F269)</f>
      </c>
      <c r="D76" s="362" t="s">
        <v>72</v>
      </c>
    </row>
    <row r="77" spans="2:4" s="20" customFormat="1" ht="15" customHeight="1" hidden="1" thickTop="1">
      <c r="B77" s="363">
        <f>IF('ANXE-1-DEPENSES PREVI'!B275=0,"",'ANXE-1-DEPENSES PREVI'!B275)</f>
      </c>
      <c r="C77" s="364">
        <f>IF('ANXE-1-DEPENSES PREVI'!F275=0,"",'ANXE-1-DEPENSES PREVI'!F275)</f>
      </c>
      <c r="D77" s="362" t="s">
        <v>72</v>
      </c>
    </row>
    <row r="78" spans="2:4" s="20" customFormat="1" ht="15" customHeight="1" hidden="1">
      <c r="B78" s="360">
        <f>IF('ANXE-1-DEPENSES PREVI'!B276=0,"",'ANXE-1-DEPENSES PREVI'!B276)</f>
      </c>
      <c r="C78" s="361">
        <f>IF('ANXE-1-DEPENSES PREVI'!F276=0,"",'ANXE-1-DEPENSES PREVI'!F276)</f>
      </c>
      <c r="D78" s="362" t="s">
        <v>72</v>
      </c>
    </row>
    <row r="79" spans="2:4" s="20" customFormat="1" ht="15" customHeight="1" hidden="1">
      <c r="B79" s="360">
        <f>IF('ANXE-1-DEPENSES PREVI'!B277=0,"",'ANXE-1-DEPENSES PREVI'!B277)</f>
      </c>
      <c r="C79" s="361">
        <f>IF('ANXE-1-DEPENSES PREVI'!F277=0,"",'ANXE-1-DEPENSES PREVI'!F277)</f>
      </c>
      <c r="D79" s="362" t="s">
        <v>72</v>
      </c>
    </row>
    <row r="80" spans="2:4" s="20" customFormat="1" ht="15" customHeight="1" hidden="1">
      <c r="B80" s="360">
        <f>IF('ANXE-1-DEPENSES PREVI'!B278=0,"",'ANXE-1-DEPENSES PREVI'!B278)</f>
      </c>
      <c r="C80" s="361">
        <f>IF('ANXE-1-DEPENSES PREVI'!F278=0,"",'ANXE-1-DEPENSES PREVI'!F278)</f>
      </c>
      <c r="D80" s="362" t="s">
        <v>72</v>
      </c>
    </row>
    <row r="81" spans="2:4" s="20" customFormat="1" ht="15" customHeight="1" hidden="1">
      <c r="B81" s="360">
        <f>IF('ANXE-1-DEPENSES PREVI'!B279=0,"",'ANXE-1-DEPENSES PREVI'!B279)</f>
      </c>
      <c r="C81" s="361">
        <f>IF('ANXE-1-DEPENSES PREVI'!F279=0,"",'ANXE-1-DEPENSES PREVI'!F279)</f>
      </c>
      <c r="D81" s="362" t="s">
        <v>72</v>
      </c>
    </row>
    <row r="82" spans="2:4" s="20" customFormat="1" ht="15" customHeight="1" hidden="1">
      <c r="B82" s="360">
        <f>IF('ANXE-1-DEPENSES PREVI'!B280=0,"",'ANXE-1-DEPENSES PREVI'!B280)</f>
      </c>
      <c r="C82" s="361">
        <f>IF('ANXE-1-DEPENSES PREVI'!F280=0,"",'ANXE-1-DEPENSES PREVI'!F280)</f>
      </c>
      <c r="D82" s="362" t="s">
        <v>72</v>
      </c>
    </row>
    <row r="83" spans="2:4" s="20" customFormat="1" ht="15" customHeight="1" hidden="1">
      <c r="B83" s="360">
        <f>IF('ANXE-1-DEPENSES PREVI'!B281=0,"",'ANXE-1-DEPENSES PREVI'!B281)</f>
      </c>
      <c r="C83" s="361">
        <f>IF('ANXE-1-DEPENSES PREVI'!F281=0,"",'ANXE-1-DEPENSES PREVI'!F281)</f>
      </c>
      <c r="D83" s="362" t="s">
        <v>72</v>
      </c>
    </row>
    <row r="84" spans="2:4" s="20" customFormat="1" ht="15" customHeight="1" hidden="1">
      <c r="B84" s="360">
        <f>IF('ANXE-1-DEPENSES PREVI'!B282=0,"",'ANXE-1-DEPENSES PREVI'!B282)</f>
      </c>
      <c r="C84" s="361">
        <f>IF('ANXE-1-DEPENSES PREVI'!F282=0,"",'ANXE-1-DEPENSES PREVI'!F282)</f>
      </c>
      <c r="D84" s="362" t="s">
        <v>72</v>
      </c>
    </row>
    <row r="85" spans="2:4" s="20" customFormat="1" ht="15" customHeight="1" hidden="1">
      <c r="B85" s="360">
        <f>IF('ANXE-1-DEPENSES PREVI'!B283=0,"",'ANXE-1-DEPENSES PREVI'!B283)</f>
      </c>
      <c r="C85" s="361">
        <f>IF('ANXE-1-DEPENSES PREVI'!F283=0,"",'ANXE-1-DEPENSES PREVI'!F283)</f>
      </c>
      <c r="D85" s="362" t="s">
        <v>72</v>
      </c>
    </row>
    <row r="86" spans="2:4" s="20" customFormat="1" ht="15" customHeight="1" hidden="1">
      <c r="B86" s="360">
        <f>IF('ANXE-1-DEPENSES PREVI'!B284=0,"",'ANXE-1-DEPENSES PREVI'!B284)</f>
      </c>
      <c r="C86" s="361">
        <f>IF('ANXE-1-DEPENSES PREVI'!F284=0,"",'ANXE-1-DEPENSES PREVI'!F284)</f>
      </c>
      <c r="D86" s="362" t="s">
        <v>72</v>
      </c>
    </row>
    <row r="87" spans="2:4" s="20" customFormat="1" ht="15" customHeight="1" hidden="1">
      <c r="B87" s="360">
        <f>IF('ANXE-1-DEPENSES PREVI'!B285=0,"",'ANXE-1-DEPENSES PREVI'!B285)</f>
      </c>
      <c r="C87" s="361">
        <f>IF('ANXE-1-DEPENSES PREVI'!F285=0,"",'ANXE-1-DEPENSES PREVI'!F285)</f>
      </c>
      <c r="D87" s="362" t="s">
        <v>72</v>
      </c>
    </row>
    <row r="88" spans="2:4" s="20" customFormat="1" ht="15" customHeight="1" hidden="1">
      <c r="B88" s="360">
        <f>IF('ANXE-1-DEPENSES PREVI'!B286=0,"",'ANXE-1-DEPENSES PREVI'!B286)</f>
      </c>
      <c r="C88" s="361">
        <f>IF('ANXE-1-DEPENSES PREVI'!F286=0,"",'ANXE-1-DEPENSES PREVI'!F286)</f>
      </c>
      <c r="D88" s="362" t="s">
        <v>72</v>
      </c>
    </row>
    <row r="89" spans="2:4" s="20" customFormat="1" ht="15" customHeight="1" hidden="1">
      <c r="B89" s="360">
        <f>IF('ANXE-1-DEPENSES PREVI'!B287=0,"",'ANXE-1-DEPENSES PREVI'!B287)</f>
      </c>
      <c r="C89" s="361">
        <f>IF('ANXE-1-DEPENSES PREVI'!F287=0,"",'ANXE-1-DEPENSES PREVI'!F287)</f>
      </c>
      <c r="D89" s="362" t="s">
        <v>72</v>
      </c>
    </row>
    <row r="90" spans="2:4" s="20" customFormat="1" ht="15" customHeight="1" hidden="1">
      <c r="B90" s="360">
        <f>IF('ANXE-1-DEPENSES PREVI'!B288=0,"",'ANXE-1-DEPENSES PREVI'!B288)</f>
      </c>
      <c r="C90" s="361">
        <f>IF('ANXE-1-DEPENSES PREVI'!F288=0,"",'ANXE-1-DEPENSES PREVI'!F288)</f>
      </c>
      <c r="D90" s="362" t="s">
        <v>72</v>
      </c>
    </row>
    <row r="91" spans="2:4" s="20" customFormat="1" ht="15" customHeight="1" hidden="1">
      <c r="B91" s="360">
        <f>IF('ANXE-1-DEPENSES PREVI'!B289=0,"",'ANXE-1-DEPENSES PREVI'!B289)</f>
      </c>
      <c r="C91" s="361">
        <f>IF('ANXE-1-DEPENSES PREVI'!F289=0,"",'ANXE-1-DEPENSES PREVI'!F289)</f>
      </c>
      <c r="D91" s="362" t="s">
        <v>72</v>
      </c>
    </row>
    <row r="92" spans="2:4" s="20" customFormat="1" ht="15" customHeight="1" hidden="1">
      <c r="B92" s="360">
        <f>IF('ANXE-1-DEPENSES PREVI'!B290=0,"",'ANXE-1-DEPENSES PREVI'!B290)</f>
      </c>
      <c r="C92" s="361">
        <f>IF('ANXE-1-DEPENSES PREVI'!F290=0,"",'ANXE-1-DEPENSES PREVI'!F290)</f>
      </c>
      <c r="D92" s="362" t="s">
        <v>72</v>
      </c>
    </row>
    <row r="93" spans="2:4" s="20" customFormat="1" ht="15" customHeight="1" hidden="1">
      <c r="B93" s="360">
        <f>IF('ANXE-1-DEPENSES PREVI'!B291=0,"",'ANXE-1-DEPENSES PREVI'!B291)</f>
      </c>
      <c r="C93" s="361">
        <f>IF('ANXE-1-DEPENSES PREVI'!F291=0,"",'ANXE-1-DEPENSES PREVI'!F291)</f>
      </c>
      <c r="D93" s="362" t="s">
        <v>72</v>
      </c>
    </row>
    <row r="94" spans="2:4" s="20" customFormat="1" ht="15" customHeight="1" hidden="1">
      <c r="B94" s="360">
        <f>IF('ANXE-1-DEPENSES PREVI'!B292=0,"",'ANXE-1-DEPENSES PREVI'!B292)</f>
      </c>
      <c r="C94" s="361">
        <f>IF('ANXE-1-DEPENSES PREVI'!F292=0,"",'ANXE-1-DEPENSES PREVI'!F292)</f>
      </c>
      <c r="D94" s="362" t="s">
        <v>72</v>
      </c>
    </row>
    <row r="95" spans="2:4" s="20" customFormat="1" ht="15" customHeight="1" hidden="1">
      <c r="B95" s="360">
        <f>IF('ANXE-1-DEPENSES PREVI'!B293=0,"",'ANXE-1-DEPENSES PREVI'!B293)</f>
      </c>
      <c r="C95" s="361">
        <f>IF('ANXE-1-DEPENSES PREVI'!F293=0,"",'ANXE-1-DEPENSES PREVI'!F293)</f>
      </c>
      <c r="D95" s="362"/>
    </row>
    <row r="96" spans="2:4" s="20" customFormat="1" ht="15" customHeight="1" hidden="1">
      <c r="B96" s="360">
        <f>IF('ANXE-1-DEPENSES PREVI'!B294=0,"",'ANXE-1-DEPENSES PREVI'!B294)</f>
      </c>
      <c r="C96" s="361">
        <f>IF('ANXE-1-DEPENSES PREVI'!F294=0,"",'ANXE-1-DEPENSES PREVI'!F294)</f>
      </c>
      <c r="D96" s="362" t="s">
        <v>72</v>
      </c>
    </row>
    <row r="97" s="20" customFormat="1" ht="15" customHeight="1" hidden="1">
      <c r="C97" s="365">
        <f>SUM(C57:C96)</f>
        <v>0</v>
      </c>
    </row>
    <row r="98" s="20" customFormat="1" ht="15" customHeight="1">
      <c r="C98" s="366"/>
    </row>
    <row r="99" spans="2:6" s="20" customFormat="1" ht="15" customHeight="1">
      <c r="B99" s="355" t="s">
        <v>155</v>
      </c>
      <c r="C99" s="355"/>
      <c r="D99" s="367"/>
      <c r="E99" s="354"/>
      <c r="F99" s="354"/>
    </row>
    <row r="100" spans="2:6" s="368" customFormat="1" ht="33.75" customHeight="1">
      <c r="B100" s="41" t="s">
        <v>2</v>
      </c>
      <c r="C100" s="41" t="s">
        <v>6</v>
      </c>
      <c r="F100" s="20"/>
    </row>
    <row r="101" spans="2:6" s="20" customFormat="1" ht="25.5" customHeight="1">
      <c r="B101" s="221"/>
      <c r="C101" s="161"/>
      <c r="D101" s="362" t="s">
        <v>72</v>
      </c>
      <c r="E101" s="368"/>
      <c r="F101" s="368"/>
    </row>
    <row r="102" spans="2:4" s="20" customFormat="1" ht="25.5" customHeight="1">
      <c r="B102" s="221"/>
      <c r="C102" s="161"/>
      <c r="D102" s="362" t="s">
        <v>72</v>
      </c>
    </row>
    <row r="103" spans="2:6" s="20" customFormat="1" ht="25.5" customHeight="1">
      <c r="B103" s="221"/>
      <c r="C103" s="161"/>
      <c r="D103" s="362" t="s">
        <v>72</v>
      </c>
      <c r="E103" s="368"/>
      <c r="F103" s="368"/>
    </row>
    <row r="104" spans="2:3" s="20" customFormat="1" ht="26.25" customHeight="1">
      <c r="B104" s="369" t="s">
        <v>138</v>
      </c>
      <c r="C104" s="370">
        <f>SUM(C101:C103)</f>
        <v>0</v>
      </c>
    </row>
    <row r="105" spans="2:3" s="20" customFormat="1" ht="26.25" customHeight="1">
      <c r="B105" s="371" t="s">
        <v>139</v>
      </c>
      <c r="C105" s="372">
        <f>IF(C120&gt;C119,C104,C120-C52-C55)</f>
        <v>0</v>
      </c>
    </row>
    <row r="106" spans="2:3" s="20" customFormat="1" ht="25.5" customHeight="1">
      <c r="B106" s="377"/>
      <c r="C106" s="378"/>
    </row>
    <row r="107" spans="2:6" ht="24.75" customHeight="1" thickBot="1">
      <c r="B107" s="252"/>
      <c r="C107" s="376">
        <f>IF(C121&gt;C120,"Attention : le total des financements privés est insuffisant de "&amp;C121-C120&amp;" €","")</f>
      </c>
      <c r="D107" s="18"/>
      <c r="E107" s="18"/>
      <c r="F107" s="18"/>
    </row>
    <row r="108" spans="2:5" ht="25.5" customHeight="1">
      <c r="B108" s="238" t="s">
        <v>144</v>
      </c>
      <c r="C108" s="239"/>
      <c r="D108" s="239"/>
      <c r="E108" s="239"/>
    </row>
    <row r="109" spans="2:4" ht="16.5" customHeight="1" thickBot="1">
      <c r="B109" s="42"/>
      <c r="C109" s="6"/>
      <c r="D109" s="6"/>
    </row>
    <row r="110" spans="2:5" ht="24.75" customHeight="1">
      <c r="B110" s="373" t="s">
        <v>145</v>
      </c>
      <c r="C110" s="374">
        <f>ROUND(C52+C55+C105,1)</f>
        <v>0</v>
      </c>
      <c r="D110" s="20"/>
      <c r="E110" s="20"/>
    </row>
    <row r="111" spans="2:5" ht="18" customHeight="1">
      <c r="B111" s="240" t="s">
        <v>146</v>
      </c>
      <c r="C111" s="241">
        <f>C52</f>
        <v>0</v>
      </c>
      <c r="D111" s="20"/>
      <c r="E111" s="20"/>
    </row>
    <row r="112" spans="2:5" ht="18" customHeight="1">
      <c r="B112" s="244" t="s">
        <v>153</v>
      </c>
      <c r="C112" s="241">
        <f>C55</f>
        <v>0</v>
      </c>
      <c r="D112" s="20"/>
      <c r="E112" s="20"/>
    </row>
    <row r="113" spans="2:5" ht="18" customHeight="1">
      <c r="B113" s="375" t="s">
        <v>147</v>
      </c>
      <c r="C113" s="241">
        <f>C105</f>
        <v>0</v>
      </c>
      <c r="D113" s="20"/>
      <c r="E113" s="20"/>
    </row>
    <row r="114" spans="2:4" ht="24.75" customHeight="1">
      <c r="B114" s="242" t="s">
        <v>30</v>
      </c>
      <c r="C114" s="243">
        <f>SUM(C29+C36+C44)</f>
        <v>0</v>
      </c>
      <c r="D114" s="6"/>
    </row>
    <row r="115" spans="2:4" ht="18" customHeight="1">
      <c r="B115" s="240" t="s">
        <v>148</v>
      </c>
      <c r="C115" s="241">
        <f>C33</f>
        <v>0</v>
      </c>
      <c r="D115" s="6"/>
    </row>
    <row r="116" spans="2:4" ht="18" customHeight="1">
      <c r="B116" s="244" t="s">
        <v>149</v>
      </c>
      <c r="C116" s="241">
        <f>C34</f>
        <v>0</v>
      </c>
      <c r="D116" s="6"/>
    </row>
    <row r="117" spans="1:4" ht="18" customHeight="1">
      <c r="A117" s="6" t="s">
        <v>8</v>
      </c>
      <c r="B117" s="244" t="s">
        <v>150</v>
      </c>
      <c r="C117" s="241">
        <f>C44+C35</f>
        <v>0</v>
      </c>
      <c r="D117" s="6"/>
    </row>
    <row r="118" spans="2:4" ht="18" customHeight="1">
      <c r="B118" s="245" t="s">
        <v>151</v>
      </c>
      <c r="C118" s="241">
        <f>C29</f>
        <v>0</v>
      </c>
      <c r="D118" s="6"/>
    </row>
    <row r="119" spans="2:3" ht="24.75" customHeight="1" hidden="1">
      <c r="B119" s="246" t="s">
        <v>61</v>
      </c>
      <c r="C119" s="247">
        <f>ROUND(C52+C55+C104,1)</f>
        <v>0</v>
      </c>
    </row>
    <row r="120" spans="2:6" s="5" customFormat="1" ht="24.75" customHeight="1" hidden="1">
      <c r="B120" s="248" t="s">
        <v>63</v>
      </c>
      <c r="C120" s="249">
        <f>ROUND(C14-C28,1)</f>
        <v>0</v>
      </c>
      <c r="E120" s="12"/>
      <c r="F120" s="12"/>
    </row>
    <row r="121" spans="2:4" ht="24.75" customHeight="1" thickBot="1">
      <c r="B121" s="250" t="s">
        <v>31</v>
      </c>
      <c r="C121" s="251">
        <f>ROUND(SUM(C110,C114),1)</f>
        <v>0</v>
      </c>
      <c r="D121" s="6"/>
    </row>
    <row r="122" ht="25.5" customHeight="1" thickBot="1"/>
    <row r="123" spans="2:6" ht="30.75" customHeight="1">
      <c r="B123" s="419" t="s">
        <v>152</v>
      </c>
      <c r="C123" s="420"/>
      <c r="D123" s="420"/>
      <c r="E123" s="420"/>
      <c r="F123" s="5"/>
    </row>
    <row r="124" spans="5:6" ht="12.75">
      <c r="E124" s="5"/>
      <c r="F124" s="5"/>
    </row>
    <row r="131" ht="18.75" customHeight="1"/>
    <row r="142" spans="2:4" ht="9.75" customHeight="1">
      <c r="B142" s="6"/>
      <c r="C142" s="6"/>
      <c r="D142" s="6"/>
    </row>
    <row r="152" spans="2:4" ht="15" customHeight="1">
      <c r="B152" s="6"/>
      <c r="C152" s="6"/>
      <c r="D152" s="6"/>
    </row>
    <row r="153" spans="2:4" ht="24.75" customHeight="1">
      <c r="B153" s="6"/>
      <c r="C153" s="6"/>
      <c r="D153" s="6"/>
    </row>
    <row r="162" spans="2:4" ht="15.75" customHeight="1">
      <c r="B162" s="6"/>
      <c r="C162" s="6"/>
      <c r="D162" s="6"/>
    </row>
    <row r="163" spans="2:4" ht="30.75" customHeight="1">
      <c r="B163" s="6"/>
      <c r="C163" s="6"/>
      <c r="D163" s="6"/>
    </row>
    <row r="171" spans="2:4" ht="29.25" customHeight="1">
      <c r="B171" s="6"/>
      <c r="C171" s="6"/>
      <c r="D171" s="6"/>
    </row>
  </sheetData>
  <sheetProtection password="C47B" sheet="1"/>
  <mergeCells count="10">
    <mergeCell ref="B6:E6"/>
    <mergeCell ref="B9:E9"/>
    <mergeCell ref="B3:E3"/>
    <mergeCell ref="B123:E123"/>
    <mergeCell ref="B49:E49"/>
    <mergeCell ref="C7:E7"/>
    <mergeCell ref="C10:E10"/>
    <mergeCell ref="D19:F21"/>
    <mergeCell ref="B48:E48"/>
    <mergeCell ref="B12:E12"/>
  </mergeCells>
  <conditionalFormatting sqref="C110">
    <cfRule type="cellIs" priority="1" dxfId="3" operator="equal" stopIfTrue="1">
      <formula>C120</formula>
    </cfRule>
  </conditionalFormatting>
  <conditionalFormatting sqref="C119">
    <cfRule type="cellIs" priority="2" dxfId="3" operator="equal" stopIfTrue="1">
      <formula>$C$57</formula>
    </cfRule>
  </conditionalFormatting>
  <conditionalFormatting sqref="C121">
    <cfRule type="cellIs" priority="3" dxfId="3" operator="equal" stopIfTrue="1">
      <formula>$C$14</formula>
    </cfRule>
  </conditionalFormatting>
  <conditionalFormatting sqref="C33:C35">
    <cfRule type="expression" priority="5" dxfId="9" stopIfTrue="1">
      <formula>$C$36=$C$31</formula>
    </cfRule>
  </conditionalFormatting>
  <dataValidations count="6">
    <dataValidation type="decimal" allowBlank="1" showInputMessage="1" showErrorMessage="1" sqref="C101:C103">
      <formula1>0</formula1>
      <formula2>10000000</formula2>
    </dataValidation>
    <dataValidation allowBlank="1" showInputMessage="1" showErrorMessage="1" error="Les apports en nature (bénévolat / biens et services) sont renseignées en dépenses dans l'annexe 1." sqref="C55"/>
    <dataValidation type="decimal" operator="greaterThan" allowBlank="1" showInputMessage="1" showErrorMessage="1" sqref="C40:C43">
      <formula1>0</formula1>
    </dataValidation>
    <dataValidation operator="greaterThan" allowBlank="1" showInputMessage="1" showErrorMessage="1" sqref="D40:D43"/>
    <dataValidation allowBlank="1" showInputMessage="1" showErrorMessage="1" error="Ce montant est calculé à partir des données saisie dans l'annexe 1" sqref="C14"/>
    <dataValidation type="list" allowBlank="1" showInputMessage="1" showErrorMessage="1" sqref="C22">
      <formula1>"100,80,50"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44" r:id="rId2"/>
  <headerFooter alignWithMargins="0">
    <oddFooter>&amp;L&amp;"Calibri,Italique"&amp;8Annexes techniques - Mesure 80.1.a&amp;R&amp;"Calibri,Italique"&amp;8V1.2 août 2017</oddFooter>
  </headerFooter>
  <legacyDrawing r:id="rId1"/>
</worksheet>
</file>

<file path=xl/worksheets/sheet4.xml><?xml version="1.0" encoding="utf-8"?>
<worksheet xmlns="http://schemas.openxmlformats.org/spreadsheetml/2006/main" xmlns:r="http://schemas.openxmlformats.org/officeDocument/2006/relationships">
  <sheetPr codeName="Feuil5">
    <tabColor indexed="50"/>
    <pageSetUpPr fitToPage="1"/>
  </sheetPr>
  <dimension ref="A1:L52"/>
  <sheetViews>
    <sheetView showGridLines="0" view="pageBreakPreview" zoomScale="70" zoomScaleNormal="40" zoomScaleSheetLayoutView="70" zoomScalePageLayoutView="10" workbookViewId="0" topLeftCell="A1">
      <selection activeCell="B6" sqref="B6"/>
    </sheetView>
  </sheetViews>
  <sheetFormatPr defaultColWidth="11.421875" defaultRowHeight="15"/>
  <cols>
    <col min="1" max="1" width="4.7109375" style="0" customWidth="1"/>
    <col min="2" max="2" width="42.7109375" style="0" customWidth="1"/>
    <col min="3" max="3" width="30.140625" style="0" customWidth="1"/>
    <col min="4" max="4" width="23.8515625" style="0" customWidth="1"/>
    <col min="5" max="7" width="20.7109375" style="0" customWidth="1"/>
    <col min="8" max="8" width="23.7109375" style="0" customWidth="1"/>
    <col min="9" max="9" width="31.8515625" style="0" customWidth="1"/>
    <col min="10" max="10" width="25.7109375" style="0" customWidth="1"/>
  </cols>
  <sheetData>
    <row r="1" spans="2:7" ht="30">
      <c r="B1" s="36" t="s">
        <v>39</v>
      </c>
      <c r="C1" s="36"/>
      <c r="D1" s="37"/>
      <c r="E1" s="6"/>
      <c r="F1" s="6"/>
      <c r="G1" s="6"/>
    </row>
    <row r="2" spans="2:7" ht="18">
      <c r="B2" s="38" t="s">
        <v>43</v>
      </c>
      <c r="C2" s="37"/>
      <c r="D2" s="38"/>
      <c r="E2" s="6"/>
      <c r="F2" s="6"/>
      <c r="G2" s="6"/>
    </row>
    <row r="3" spans="2:7" s="6" customFormat="1" ht="18">
      <c r="B3" s="118" t="str">
        <f>'ANXE-1-DEPENSES PREVI'!B3</f>
        <v>Mesure n°80.1.a - PMI (surveillance maritime intégrée - CISE)</v>
      </c>
      <c r="C3" s="37"/>
      <c r="D3" s="37"/>
      <c r="E3" s="37"/>
      <c r="F3" s="37"/>
      <c r="G3" s="8"/>
    </row>
    <row r="4" spans="1:9" ht="15">
      <c r="A4" s="2"/>
      <c r="B4" s="287" t="str">
        <f>'ANXE-1-DEPENSES PREVI'!B4</f>
        <v>version 1.2 - août 2017</v>
      </c>
      <c r="C4" s="37"/>
      <c r="D4" s="6"/>
      <c r="E4" s="6"/>
      <c r="I4" s="16"/>
    </row>
    <row r="5" spans="2:7" ht="18">
      <c r="B5" s="38"/>
      <c r="C5" s="37"/>
      <c r="D5" s="37"/>
      <c r="E5" s="6"/>
      <c r="F5" s="6"/>
      <c r="G5" s="6"/>
    </row>
    <row r="6" spans="2:12" s="15" customFormat="1" ht="26.25">
      <c r="B6" s="39" t="s">
        <v>45</v>
      </c>
      <c r="C6" s="27"/>
      <c r="D6" s="25"/>
      <c r="E6" s="19"/>
      <c r="F6" s="19"/>
      <c r="G6" s="20"/>
      <c r="H6" s="14"/>
      <c r="I6" s="14"/>
      <c r="J6" s="14"/>
      <c r="K6" s="14"/>
      <c r="L6" s="14"/>
    </row>
    <row r="7" spans="2:12" s="15" customFormat="1" ht="18">
      <c r="B7" s="131" t="s">
        <v>182</v>
      </c>
      <c r="C7" s="27"/>
      <c r="D7" s="25"/>
      <c r="E7" s="19"/>
      <c r="F7" s="19"/>
      <c r="G7" s="20"/>
      <c r="H7" s="14"/>
      <c r="I7" s="14"/>
      <c r="J7" s="14"/>
      <c r="K7" s="14"/>
      <c r="L7" s="14"/>
    </row>
    <row r="8" spans="2:4" s="71" customFormat="1" ht="17.25" customHeight="1">
      <c r="B8" s="73"/>
      <c r="D8" s="72"/>
    </row>
    <row r="9" spans="2:12" s="15" customFormat="1" ht="24.75" customHeight="1">
      <c r="B9" s="432" t="s">
        <v>64</v>
      </c>
      <c r="C9" s="433"/>
      <c r="D9" s="433"/>
      <c r="E9" s="434"/>
      <c r="F9" s="19"/>
      <c r="G9" s="20"/>
      <c r="H9" s="14"/>
      <c r="I9" s="14"/>
      <c r="J9" s="14"/>
      <c r="K9" s="14"/>
      <c r="L9" s="14"/>
    </row>
    <row r="10" spans="2:12" s="15" customFormat="1" ht="24.75" customHeight="1">
      <c r="B10" s="119" t="s">
        <v>42</v>
      </c>
      <c r="C10" s="423" t="str">
        <f>IF('ANXE-1-DEPENSES PREVI'!$C$8=0,"Veuillez renseigner cette information à l'annexe 1",'ANXE-1-DEPENSES PREVI'!$C$8)</f>
        <v>Veuillez renseigner cette information à l'annexe 1</v>
      </c>
      <c r="D10" s="438"/>
      <c r="E10" s="439"/>
      <c r="F10" s="19"/>
      <c r="G10" s="20"/>
      <c r="H10" s="14"/>
      <c r="I10" s="14"/>
      <c r="J10" s="14"/>
      <c r="K10" s="14"/>
      <c r="L10" s="14"/>
    </row>
    <row r="11" spans="2:12" s="15" customFormat="1" ht="12" customHeight="1">
      <c r="B11" s="3"/>
      <c r="C11" s="31"/>
      <c r="D11" s="31"/>
      <c r="E11" s="19"/>
      <c r="F11" s="19"/>
      <c r="G11" s="20"/>
      <c r="H11" s="14"/>
      <c r="I11" s="14"/>
      <c r="J11" s="14"/>
      <c r="K11" s="14"/>
      <c r="L11" s="14"/>
    </row>
    <row r="12" spans="2:12" s="24" customFormat="1" ht="24.75" customHeight="1">
      <c r="B12" s="432" t="s">
        <v>25</v>
      </c>
      <c r="C12" s="433"/>
      <c r="D12" s="433"/>
      <c r="E12" s="434"/>
      <c r="F12" s="59"/>
      <c r="G12" s="60"/>
      <c r="H12" s="23"/>
      <c r="I12" s="23"/>
      <c r="J12" s="23"/>
      <c r="K12" s="23"/>
      <c r="L12" s="23"/>
    </row>
    <row r="13" spans="2:12" s="15" customFormat="1" ht="24.75" customHeight="1">
      <c r="B13" s="119" t="s">
        <v>37</v>
      </c>
      <c r="C13" s="423" t="str">
        <f>IF('ANXE-1-DEPENSES PREVI'!$C$11=0,"Veuillez renseigner cette information à l'annexe 1",'ANXE-1-DEPENSES PREVI'!$C$11)</f>
        <v>Veuillez renseigner cette information à l'annexe 1</v>
      </c>
      <c r="D13" s="438"/>
      <c r="E13" s="439"/>
      <c r="F13" s="19"/>
      <c r="G13" s="20"/>
      <c r="H13" s="14"/>
      <c r="I13" s="14"/>
      <c r="J13" s="14"/>
      <c r="K13" s="14"/>
      <c r="L13" s="14"/>
    </row>
    <row r="14" spans="2:12" s="15" customFormat="1" ht="15.75" thickBot="1">
      <c r="B14" s="21"/>
      <c r="C14" s="14"/>
      <c r="D14" s="14"/>
      <c r="E14" s="14"/>
      <c r="F14" s="14"/>
      <c r="G14" s="14"/>
      <c r="H14" s="14"/>
      <c r="I14" s="14"/>
      <c r="J14" s="14"/>
      <c r="K14" s="14"/>
      <c r="L14" s="14"/>
    </row>
    <row r="15" spans="2:10" ht="33" customHeight="1">
      <c r="B15" s="440" t="s">
        <v>77</v>
      </c>
      <c r="C15" s="385" t="s">
        <v>78</v>
      </c>
      <c r="D15" s="385" t="s">
        <v>79</v>
      </c>
      <c r="E15" s="435" t="s">
        <v>80</v>
      </c>
      <c r="F15" s="436"/>
      <c r="G15" s="437"/>
      <c r="H15" s="385" t="s">
        <v>9</v>
      </c>
      <c r="I15" s="430" t="s">
        <v>81</v>
      </c>
      <c r="J15" s="64"/>
    </row>
    <row r="16" spans="2:10" ht="23.25" customHeight="1">
      <c r="B16" s="441"/>
      <c r="C16" s="442"/>
      <c r="D16" s="386"/>
      <c r="E16" s="57" t="s">
        <v>3</v>
      </c>
      <c r="F16" s="153" t="s">
        <v>4</v>
      </c>
      <c r="G16" s="56" t="s">
        <v>5</v>
      </c>
      <c r="H16" s="386"/>
      <c r="I16" s="431"/>
      <c r="J16" s="64"/>
    </row>
    <row r="17" spans="2:9" ht="24.75" customHeight="1">
      <c r="B17" s="225"/>
      <c r="C17" s="226"/>
      <c r="D17" s="227"/>
      <c r="E17" s="161"/>
      <c r="F17" s="161"/>
      <c r="G17" s="161"/>
      <c r="H17" s="104">
        <f>SUM(E17:G17)</f>
        <v>0</v>
      </c>
      <c r="I17" s="223"/>
    </row>
    <row r="18" spans="2:9" ht="24.75" customHeight="1">
      <c r="B18" s="225"/>
      <c r="C18" s="226"/>
      <c r="D18" s="227"/>
      <c r="E18" s="161"/>
      <c r="F18" s="161"/>
      <c r="G18" s="161"/>
      <c r="H18" s="104">
        <f>SUM(E18:G18)</f>
        <v>0</v>
      </c>
      <c r="I18" s="223"/>
    </row>
    <row r="19" spans="2:9" ht="24.75" customHeight="1">
      <c r="B19" s="225"/>
      <c r="C19" s="226"/>
      <c r="D19" s="227"/>
      <c r="E19" s="161"/>
      <c r="F19" s="161"/>
      <c r="G19" s="161"/>
      <c r="H19" s="104">
        <f>SUM(E19:G19)</f>
        <v>0</v>
      </c>
      <c r="I19" s="223"/>
    </row>
    <row r="20" spans="2:9" ht="24.75" customHeight="1">
      <c r="B20" s="225"/>
      <c r="C20" s="226"/>
      <c r="D20" s="227"/>
      <c r="E20" s="161"/>
      <c r="F20" s="161"/>
      <c r="G20" s="161"/>
      <c r="H20" s="104">
        <f>SUM(E20:G20)</f>
        <v>0</v>
      </c>
      <c r="I20" s="223"/>
    </row>
    <row r="21" spans="2:9" ht="24.75" customHeight="1">
      <c r="B21" s="225"/>
      <c r="C21" s="226"/>
      <c r="D21" s="227"/>
      <c r="E21" s="161"/>
      <c r="F21" s="161"/>
      <c r="G21" s="161"/>
      <c r="H21" s="104">
        <f>SUM(E21:G21)</f>
        <v>0</v>
      </c>
      <c r="I21" s="223"/>
    </row>
    <row r="22" spans="2:9" ht="24.75" customHeight="1">
      <c r="B22" s="225"/>
      <c r="C22" s="226"/>
      <c r="D22" s="227"/>
      <c r="E22" s="161"/>
      <c r="F22" s="161"/>
      <c r="G22" s="161"/>
      <c r="H22" s="104">
        <f aca="true" t="shared" si="0" ref="H22:H46">SUM(E22:G22)</f>
        <v>0</v>
      </c>
      <c r="I22" s="223"/>
    </row>
    <row r="23" spans="2:9" ht="24.75" customHeight="1">
      <c r="B23" s="225"/>
      <c r="C23" s="226"/>
      <c r="D23" s="227"/>
      <c r="E23" s="161"/>
      <c r="F23" s="161"/>
      <c r="G23" s="161"/>
      <c r="H23" s="104">
        <f t="shared" si="0"/>
        <v>0</v>
      </c>
      <c r="I23" s="223"/>
    </row>
    <row r="24" spans="2:9" ht="24.75" customHeight="1">
      <c r="B24" s="225"/>
      <c r="C24" s="226"/>
      <c r="D24" s="227"/>
      <c r="E24" s="161"/>
      <c r="F24" s="161"/>
      <c r="G24" s="161"/>
      <c r="H24" s="104">
        <f t="shared" si="0"/>
        <v>0</v>
      </c>
      <c r="I24" s="223"/>
    </row>
    <row r="25" spans="2:9" ht="24.75" customHeight="1">
      <c r="B25" s="225"/>
      <c r="C25" s="226"/>
      <c r="D25" s="227"/>
      <c r="E25" s="161"/>
      <c r="F25" s="161"/>
      <c r="G25" s="161"/>
      <c r="H25" s="104">
        <f>SUM(E25:G25)</f>
        <v>0</v>
      </c>
      <c r="I25" s="223"/>
    </row>
    <row r="26" spans="2:9" ht="24.75" customHeight="1">
      <c r="B26" s="225"/>
      <c r="C26" s="226"/>
      <c r="D26" s="227"/>
      <c r="E26" s="161"/>
      <c r="F26" s="161"/>
      <c r="G26" s="161"/>
      <c r="H26" s="104">
        <f t="shared" si="0"/>
        <v>0</v>
      </c>
      <c r="I26" s="223"/>
    </row>
    <row r="27" spans="2:9" ht="24.75" customHeight="1">
      <c r="B27" s="225"/>
      <c r="C27" s="226"/>
      <c r="D27" s="227"/>
      <c r="E27" s="161"/>
      <c r="F27" s="161"/>
      <c r="G27" s="161"/>
      <c r="H27" s="104">
        <f t="shared" si="0"/>
        <v>0</v>
      </c>
      <c r="I27" s="223"/>
    </row>
    <row r="28" spans="2:9" ht="24.75" customHeight="1">
      <c r="B28" s="225"/>
      <c r="C28" s="226"/>
      <c r="D28" s="227"/>
      <c r="E28" s="161"/>
      <c r="F28" s="161"/>
      <c r="G28" s="161"/>
      <c r="H28" s="104">
        <f t="shared" si="0"/>
        <v>0</v>
      </c>
      <c r="I28" s="223"/>
    </row>
    <row r="29" spans="2:9" ht="24.75" customHeight="1">
      <c r="B29" s="225"/>
      <c r="C29" s="226"/>
      <c r="D29" s="227"/>
      <c r="E29" s="161"/>
      <c r="F29" s="161"/>
      <c r="G29" s="161"/>
      <c r="H29" s="104">
        <f t="shared" si="0"/>
        <v>0</v>
      </c>
      <c r="I29" s="223"/>
    </row>
    <row r="30" spans="2:9" ht="24.75" customHeight="1">
      <c r="B30" s="225"/>
      <c r="C30" s="226"/>
      <c r="D30" s="227"/>
      <c r="E30" s="161"/>
      <c r="F30" s="161"/>
      <c r="G30" s="161"/>
      <c r="H30" s="104">
        <f t="shared" si="0"/>
        <v>0</v>
      </c>
      <c r="I30" s="223"/>
    </row>
    <row r="31" spans="2:9" ht="24.75" customHeight="1">
      <c r="B31" s="225"/>
      <c r="C31" s="226"/>
      <c r="D31" s="227"/>
      <c r="E31" s="161"/>
      <c r="F31" s="161"/>
      <c r="G31" s="161"/>
      <c r="H31" s="104">
        <f>SUM(E31:G31)</f>
        <v>0</v>
      </c>
      <c r="I31" s="223"/>
    </row>
    <row r="32" spans="2:9" ht="24.75" customHeight="1">
      <c r="B32" s="225"/>
      <c r="C32" s="226"/>
      <c r="D32" s="227"/>
      <c r="E32" s="161"/>
      <c r="F32" s="161"/>
      <c r="G32" s="161"/>
      <c r="H32" s="104">
        <f>SUM(E32:G32)</f>
        <v>0</v>
      </c>
      <c r="I32" s="223"/>
    </row>
    <row r="33" spans="2:9" ht="24.75" customHeight="1">
      <c r="B33" s="225"/>
      <c r="C33" s="226"/>
      <c r="D33" s="227"/>
      <c r="E33" s="161"/>
      <c r="F33" s="161"/>
      <c r="G33" s="161"/>
      <c r="H33" s="104">
        <f>SUM(E33:G33)</f>
        <v>0</v>
      </c>
      <c r="I33" s="223"/>
    </row>
    <row r="34" spans="2:9" ht="24.75" customHeight="1">
      <c r="B34" s="225"/>
      <c r="C34" s="226"/>
      <c r="D34" s="227"/>
      <c r="E34" s="161"/>
      <c r="F34" s="161"/>
      <c r="G34" s="161"/>
      <c r="H34" s="104">
        <f t="shared" si="0"/>
        <v>0</v>
      </c>
      <c r="I34" s="223"/>
    </row>
    <row r="35" spans="2:9" ht="24.75" customHeight="1">
      <c r="B35" s="225"/>
      <c r="C35" s="226"/>
      <c r="D35" s="227"/>
      <c r="E35" s="161"/>
      <c r="F35" s="161"/>
      <c r="G35" s="161"/>
      <c r="H35" s="104">
        <f t="shared" si="0"/>
        <v>0</v>
      </c>
      <c r="I35" s="223"/>
    </row>
    <row r="36" spans="2:9" ht="24.75" customHeight="1">
      <c r="B36" s="225"/>
      <c r="C36" s="226"/>
      <c r="D36" s="227"/>
      <c r="E36" s="161"/>
      <c r="F36" s="161"/>
      <c r="G36" s="161"/>
      <c r="H36" s="104">
        <f t="shared" si="0"/>
        <v>0</v>
      </c>
      <c r="I36" s="223"/>
    </row>
    <row r="37" spans="2:9" ht="24.75" customHeight="1">
      <c r="B37" s="225"/>
      <c r="C37" s="226"/>
      <c r="D37" s="227"/>
      <c r="E37" s="161"/>
      <c r="F37" s="161"/>
      <c r="G37" s="161"/>
      <c r="H37" s="104">
        <f t="shared" si="0"/>
        <v>0</v>
      </c>
      <c r="I37" s="223"/>
    </row>
    <row r="38" spans="2:9" ht="24.75" customHeight="1">
      <c r="B38" s="225"/>
      <c r="C38" s="226"/>
      <c r="D38" s="227"/>
      <c r="E38" s="161"/>
      <c r="F38" s="161"/>
      <c r="G38" s="161"/>
      <c r="H38" s="104">
        <f t="shared" si="0"/>
        <v>0</v>
      </c>
      <c r="I38" s="223"/>
    </row>
    <row r="39" spans="2:9" ht="24.75" customHeight="1">
      <c r="B39" s="225"/>
      <c r="C39" s="226"/>
      <c r="D39" s="227"/>
      <c r="E39" s="161"/>
      <c r="F39" s="161"/>
      <c r="G39" s="161"/>
      <c r="H39" s="104">
        <f t="shared" si="0"/>
        <v>0</v>
      </c>
      <c r="I39" s="223"/>
    </row>
    <row r="40" spans="2:9" ht="24.75" customHeight="1">
      <c r="B40" s="225"/>
      <c r="C40" s="226"/>
      <c r="D40" s="227"/>
      <c r="E40" s="161"/>
      <c r="F40" s="161"/>
      <c r="G40" s="161"/>
      <c r="H40" s="104">
        <f t="shared" si="0"/>
        <v>0</v>
      </c>
      <c r="I40" s="223"/>
    </row>
    <row r="41" spans="2:9" ht="24.75" customHeight="1">
      <c r="B41" s="225"/>
      <c r="C41" s="226"/>
      <c r="D41" s="227"/>
      <c r="E41" s="161"/>
      <c r="F41" s="161"/>
      <c r="G41" s="161"/>
      <c r="H41" s="104">
        <f t="shared" si="0"/>
        <v>0</v>
      </c>
      <c r="I41" s="223"/>
    </row>
    <row r="42" spans="2:9" ht="24.75" customHeight="1">
      <c r="B42" s="225"/>
      <c r="C42" s="226"/>
      <c r="D42" s="227"/>
      <c r="E42" s="161"/>
      <c r="F42" s="161"/>
      <c r="G42" s="161"/>
      <c r="H42" s="104">
        <f t="shared" si="0"/>
        <v>0</v>
      </c>
      <c r="I42" s="223"/>
    </row>
    <row r="43" spans="2:9" ht="24.75" customHeight="1">
      <c r="B43" s="225"/>
      <c r="C43" s="226"/>
      <c r="D43" s="227"/>
      <c r="E43" s="161"/>
      <c r="F43" s="161"/>
      <c r="G43" s="161"/>
      <c r="H43" s="104">
        <f t="shared" si="0"/>
        <v>0</v>
      </c>
      <c r="I43" s="223"/>
    </row>
    <row r="44" spans="2:9" ht="24.75" customHeight="1">
      <c r="B44" s="225"/>
      <c r="C44" s="226"/>
      <c r="D44" s="227"/>
      <c r="E44" s="161"/>
      <c r="F44" s="161"/>
      <c r="G44" s="161"/>
      <c r="H44" s="104">
        <f t="shared" si="0"/>
        <v>0</v>
      </c>
      <c r="I44" s="223"/>
    </row>
    <row r="45" spans="2:9" ht="24.75" customHeight="1">
      <c r="B45" s="225"/>
      <c r="C45" s="226"/>
      <c r="D45" s="227"/>
      <c r="E45" s="161"/>
      <c r="F45" s="161"/>
      <c r="G45" s="161"/>
      <c r="H45" s="104">
        <f t="shared" si="0"/>
        <v>0</v>
      </c>
      <c r="I45" s="223"/>
    </row>
    <row r="46" spans="2:9" ht="24.75" customHeight="1" thickBot="1">
      <c r="B46" s="228"/>
      <c r="C46" s="229"/>
      <c r="D46" s="230"/>
      <c r="E46" s="231"/>
      <c r="F46" s="231"/>
      <c r="G46" s="231"/>
      <c r="H46" s="109">
        <f t="shared" si="0"/>
        <v>0</v>
      </c>
      <c r="I46" s="224"/>
    </row>
    <row r="47" spans="8:9" ht="10.5" customHeight="1">
      <c r="H47" s="108"/>
      <c r="I47" s="108"/>
    </row>
    <row r="48" spans="2:9" ht="24" customHeight="1">
      <c r="B48" s="7"/>
      <c r="C48" s="13"/>
      <c r="G48" s="105" t="s">
        <v>59</v>
      </c>
      <c r="H48" s="106">
        <f>SUM(H17:H46)</f>
        <v>0</v>
      </c>
      <c r="I48" s="107">
        <f>SUM(I17:I46)</f>
        <v>0</v>
      </c>
    </row>
    <row r="52" ht="15">
      <c r="F52" s="63"/>
    </row>
    <row r="53" ht="15.75" customHeight="1"/>
    <row r="54" ht="21" customHeight="1"/>
    <row r="55" ht="17.25" customHeight="1"/>
    <row r="68" ht="24.75" customHeight="1"/>
    <row r="70" ht="14.25" customHeight="1"/>
    <row r="75" ht="16.5" customHeight="1"/>
    <row r="76" ht="16.5" customHeight="1"/>
    <row r="78" ht="17.25" customHeight="1"/>
    <row r="94" ht="18.75" customHeight="1"/>
    <row r="105" ht="9.75" customHeight="1"/>
    <row r="115" ht="15" customHeight="1"/>
    <row r="116" ht="24.75" customHeight="1"/>
    <row r="125" ht="15.75" customHeight="1"/>
    <row r="126" ht="30.75" customHeight="1"/>
    <row r="134" ht="29.25" customHeight="1"/>
  </sheetData>
  <sheetProtection password="C47B" sheet="1"/>
  <mergeCells count="10">
    <mergeCell ref="H15:H16"/>
    <mergeCell ref="I15:I16"/>
    <mergeCell ref="B9:E9"/>
    <mergeCell ref="E15:G15"/>
    <mergeCell ref="C13:E13"/>
    <mergeCell ref="C10:E10"/>
    <mergeCell ref="B12:E12"/>
    <mergeCell ref="B15:B16"/>
    <mergeCell ref="C15:C16"/>
    <mergeCell ref="D15:D16"/>
  </mergeCells>
  <dataValidations count="2">
    <dataValidation operator="greaterThanOrEqual" allowBlank="1" showInputMessage="1" showErrorMessage="1" sqref="B17:D46"/>
    <dataValidation type="decimal" operator="greaterThanOrEqual" allowBlank="1" showInputMessage="1" showErrorMessage="1" sqref="E17:G46 I17:I46">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alignWithMargins="0">
    <oddFooter>&amp;L&amp;"Calibri,Italique"&amp;8Annexes techniques - Mesure 80.1.a&amp;R&amp;"Calibri,Italique"&amp;8V1.2 août 2017</oddFooter>
  </headerFooter>
</worksheet>
</file>

<file path=xl/worksheets/sheet5.xml><?xml version="1.0" encoding="utf-8"?>
<worksheet xmlns="http://schemas.openxmlformats.org/spreadsheetml/2006/main" xmlns:r="http://schemas.openxmlformats.org/officeDocument/2006/relationships">
  <sheetPr codeName="Feuil6">
    <pageSetUpPr fitToPage="1"/>
  </sheetPr>
  <dimension ref="A1:O31"/>
  <sheetViews>
    <sheetView showGridLines="0" view="pageBreakPreview" zoomScaleNormal="85" zoomScaleSheetLayoutView="100" zoomScalePageLayoutView="0" workbookViewId="0" topLeftCell="A1">
      <selection activeCell="B6" sqref="B6"/>
    </sheetView>
  </sheetViews>
  <sheetFormatPr defaultColWidth="11.421875" defaultRowHeight="15"/>
  <cols>
    <col min="1" max="1" width="4.421875" style="0" customWidth="1"/>
    <col min="2" max="2" width="54.7109375" style="0" customWidth="1"/>
    <col min="3" max="3" width="14.8515625" style="0" customWidth="1"/>
    <col min="4" max="4" width="55.140625" style="0" customWidth="1"/>
    <col min="5" max="5" width="8.7109375" style="0" customWidth="1"/>
    <col min="6" max="6" width="12.421875" style="0" customWidth="1"/>
    <col min="7" max="7" width="11.57421875" style="0" customWidth="1"/>
    <col min="8" max="8" width="22.28125" style="0" bestFit="1" customWidth="1"/>
  </cols>
  <sheetData>
    <row r="1" spans="2:7" ht="30">
      <c r="B1" s="36" t="s">
        <v>39</v>
      </c>
      <c r="C1" s="36"/>
      <c r="D1" s="37"/>
      <c r="E1" s="6"/>
      <c r="F1" s="6"/>
      <c r="G1" s="6"/>
    </row>
    <row r="2" spans="2:7" ht="18">
      <c r="B2" s="8" t="s">
        <v>43</v>
      </c>
      <c r="C2" s="37"/>
      <c r="D2" s="8"/>
      <c r="E2" s="6"/>
      <c r="F2" s="6"/>
      <c r="G2" s="6"/>
    </row>
    <row r="3" spans="2:7" s="6" customFormat="1" ht="18">
      <c r="B3" s="118" t="str">
        <f>'ANXE-1-DEPENSES PREVI'!B3</f>
        <v>Mesure n°80.1.a - PMI (surveillance maritime intégrée - CISE)</v>
      </c>
      <c r="C3" s="37"/>
      <c r="D3" s="37"/>
      <c r="E3" s="37"/>
      <c r="F3" s="37"/>
      <c r="G3" s="8"/>
    </row>
    <row r="4" spans="1:9" ht="15">
      <c r="A4" s="2"/>
      <c r="B4" s="287" t="str">
        <f>'ANXE-1-DEPENSES PREVI'!B4</f>
        <v>version 1.2 - août 2017</v>
      </c>
      <c r="C4" s="37"/>
      <c r="D4" s="6"/>
      <c r="E4" s="6"/>
      <c r="I4" s="16"/>
    </row>
    <row r="5" spans="2:8" s="6" customFormat="1" ht="18">
      <c r="B5" s="8"/>
      <c r="C5" s="37"/>
      <c r="D5" s="37"/>
      <c r="H5"/>
    </row>
    <row r="6" spans="2:8" s="8" customFormat="1" ht="26.25">
      <c r="B6" s="39" t="s">
        <v>32</v>
      </c>
      <c r="C6" s="27"/>
      <c r="D6" s="65"/>
      <c r="E6" s="19"/>
      <c r="F6" s="19"/>
      <c r="G6" s="20"/>
      <c r="H6" s="14"/>
    </row>
    <row r="7" spans="2:8" s="8" customFormat="1" ht="26.25">
      <c r="B7" s="39"/>
      <c r="C7" s="27"/>
      <c r="D7" s="65"/>
      <c r="E7" s="19"/>
      <c r="F7" s="19"/>
      <c r="G7" s="20"/>
      <c r="H7" s="14"/>
    </row>
    <row r="8" spans="2:8" s="8" customFormat="1" ht="24.75" customHeight="1">
      <c r="B8" s="444" t="s">
        <v>1</v>
      </c>
      <c r="C8" s="445"/>
      <c r="D8" s="445"/>
      <c r="E8" s="443"/>
      <c r="F8" s="439"/>
      <c r="G8" s="20"/>
      <c r="H8" s="14"/>
    </row>
    <row r="9" spans="2:8" s="8" customFormat="1" ht="24.75" customHeight="1">
      <c r="B9" s="120" t="s">
        <v>42</v>
      </c>
      <c r="C9" s="423" t="str">
        <f>IF('ANXE-1-DEPENSES PREVI'!$C$8=0,"Veuillez renseigner cette information à l'annexe 1",'ANXE-1-DEPENSES PREVI'!$C$8)</f>
        <v>Veuillez renseigner cette information à l'annexe 1</v>
      </c>
      <c r="D9" s="438"/>
      <c r="E9" s="443"/>
      <c r="F9" s="439"/>
      <c r="G9" s="20"/>
      <c r="H9" s="14"/>
    </row>
    <row r="10" spans="2:13" ht="12" customHeight="1">
      <c r="B10" s="3"/>
      <c r="C10" s="31"/>
      <c r="D10" s="31"/>
      <c r="E10" s="19"/>
      <c r="F10" s="19"/>
      <c r="G10" s="20"/>
      <c r="H10" s="14"/>
      <c r="I10" s="16"/>
      <c r="J10" s="16"/>
      <c r="K10" s="16"/>
      <c r="L10" s="16"/>
      <c r="M10" s="16"/>
    </row>
    <row r="11" spans="2:15" s="24" customFormat="1" ht="24.75" customHeight="1">
      <c r="B11" s="444" t="s">
        <v>25</v>
      </c>
      <c r="C11" s="445"/>
      <c r="D11" s="445"/>
      <c r="E11" s="443"/>
      <c r="F11" s="439"/>
      <c r="G11" s="60"/>
      <c r="H11" s="23"/>
      <c r="I11" s="9"/>
      <c r="J11" s="9"/>
      <c r="K11" s="9"/>
      <c r="L11" s="9"/>
      <c r="M11" s="9"/>
      <c r="N11" s="23"/>
      <c r="O11" s="23"/>
    </row>
    <row r="12" spans="2:15" s="15" customFormat="1" ht="24.75" customHeight="1">
      <c r="B12" s="120" t="s">
        <v>37</v>
      </c>
      <c r="C12" s="423" t="str">
        <f>IF('ANXE-1-DEPENSES PREVI'!$C$11=0,"Veuillez renseigner cette information à l'annexe 1",'ANXE-1-DEPENSES PREVI'!$C$11)</f>
        <v>Veuillez renseigner cette information à l'annexe 1</v>
      </c>
      <c r="D12" s="438"/>
      <c r="E12" s="443"/>
      <c r="F12" s="439"/>
      <c r="G12" s="20"/>
      <c r="H12" s="14"/>
      <c r="I12" s="4"/>
      <c r="J12" s="4"/>
      <c r="K12" s="4"/>
      <c r="L12" s="4"/>
      <c r="M12" s="4"/>
      <c r="N12" s="14"/>
      <c r="O12" s="14"/>
    </row>
    <row r="13" spans="7:13" ht="15">
      <c r="G13" s="16"/>
      <c r="H13" s="16"/>
      <c r="I13" s="16"/>
      <c r="J13" s="16"/>
      <c r="K13" s="16"/>
      <c r="L13" s="16"/>
      <c r="M13" s="16"/>
    </row>
    <row r="14" spans="2:13" ht="34.5" customHeight="1">
      <c r="B14" s="170" t="s">
        <v>88</v>
      </c>
      <c r="C14" s="171" t="s">
        <v>16</v>
      </c>
      <c r="D14" s="172" t="s">
        <v>89</v>
      </c>
      <c r="F14" s="16"/>
      <c r="G14" s="16"/>
      <c r="H14" s="16"/>
      <c r="I14" s="16"/>
      <c r="J14" s="16"/>
      <c r="K14" s="16"/>
      <c r="L14" s="16"/>
      <c r="M14" s="16"/>
    </row>
    <row r="15" spans="2:13" ht="46.5" customHeight="1">
      <c r="B15" s="393" t="s">
        <v>318</v>
      </c>
      <c r="C15" s="394" t="s">
        <v>178</v>
      </c>
      <c r="D15" s="395"/>
      <c r="E15" s="16"/>
      <c r="F15" s="16"/>
      <c r="G15" s="16"/>
      <c r="H15" s="16"/>
      <c r="I15" s="16"/>
      <c r="J15" s="16"/>
      <c r="K15" s="16"/>
      <c r="L15" s="16"/>
      <c r="M15" s="16"/>
    </row>
    <row r="16" spans="2:13" ht="46.5" customHeight="1">
      <c r="B16" s="398" t="s">
        <v>319</v>
      </c>
      <c r="C16" s="394" t="s">
        <v>317</v>
      </c>
      <c r="D16" s="399"/>
      <c r="E16" s="16"/>
      <c r="F16" s="16"/>
      <c r="G16" s="16"/>
      <c r="H16" s="16"/>
      <c r="I16" s="16"/>
      <c r="J16" s="16"/>
      <c r="K16" s="16"/>
      <c r="L16" s="16"/>
      <c r="M16" s="16"/>
    </row>
    <row r="17" spans="2:13" ht="46.5" customHeight="1">
      <c r="B17" s="398" t="s">
        <v>320</v>
      </c>
      <c r="C17" s="394" t="s">
        <v>317</v>
      </c>
      <c r="D17" s="399"/>
      <c r="E17" s="16"/>
      <c r="F17" s="16"/>
      <c r="G17" s="16"/>
      <c r="H17" s="16"/>
      <c r="I17" s="16"/>
      <c r="J17" s="16"/>
      <c r="K17" s="16"/>
      <c r="L17" s="16"/>
      <c r="M17" s="16"/>
    </row>
    <row r="18" spans="2:13" ht="21" customHeight="1">
      <c r="B18" s="173"/>
      <c r="C18" s="174"/>
      <c r="D18" s="175"/>
      <c r="E18" s="16"/>
      <c r="F18" s="16"/>
      <c r="G18" s="16"/>
      <c r="H18" s="16"/>
      <c r="I18" s="16"/>
      <c r="J18" s="16"/>
      <c r="K18" s="16"/>
      <c r="L18" s="16"/>
      <c r="M18" s="16"/>
    </row>
    <row r="19" spans="2:8" ht="47.25">
      <c r="B19" s="66" t="s">
        <v>33</v>
      </c>
      <c r="C19" s="67" t="s">
        <v>34</v>
      </c>
      <c r="D19" s="67" t="s">
        <v>35</v>
      </c>
      <c r="E19" s="68"/>
      <c r="F19" s="69" t="s">
        <v>36</v>
      </c>
      <c r="H19" s="169"/>
    </row>
    <row r="20" spans="2:8" ht="30" customHeight="1">
      <c r="B20" s="446" t="s">
        <v>179</v>
      </c>
      <c r="C20" s="448">
        <v>1</v>
      </c>
      <c r="D20" s="389" t="s">
        <v>180</v>
      </c>
      <c r="E20" s="159"/>
      <c r="F20" s="391">
        <v>155</v>
      </c>
      <c r="H20" s="169"/>
    </row>
    <row r="21" spans="2:6" ht="30" customHeight="1">
      <c r="B21" s="447"/>
      <c r="C21" s="449"/>
      <c r="D21" s="390" t="s">
        <v>181</v>
      </c>
      <c r="E21" s="160"/>
      <c r="F21" s="392">
        <v>156</v>
      </c>
    </row>
    <row r="22" ht="15">
      <c r="C22" s="216"/>
    </row>
    <row r="23" ht="15">
      <c r="C23" s="216"/>
    </row>
    <row r="24" ht="16.5" customHeight="1">
      <c r="C24" s="216"/>
    </row>
    <row r="25" ht="16.5" customHeight="1">
      <c r="C25" s="216"/>
    </row>
    <row r="26" ht="15">
      <c r="C26" s="216"/>
    </row>
    <row r="27" ht="17.25" customHeight="1">
      <c r="C27" s="216"/>
    </row>
    <row r="28" ht="15">
      <c r="C28" s="216"/>
    </row>
    <row r="29" ht="15">
      <c r="C29" s="216"/>
    </row>
    <row r="30" ht="15">
      <c r="C30" s="216"/>
    </row>
    <row r="31" ht="15">
      <c r="C31" s="216"/>
    </row>
    <row r="43" ht="18.75" customHeight="1"/>
    <row r="54" ht="9.75" customHeight="1"/>
    <row r="64" ht="15" customHeight="1"/>
    <row r="65" ht="24.75" customHeight="1"/>
    <row r="74" ht="15.75" customHeight="1"/>
    <row r="75" ht="30.75" customHeight="1"/>
    <row r="83" ht="29.25" customHeight="1"/>
  </sheetData>
  <sheetProtection password="C47B" sheet="1" objects="1" scenarios="1"/>
  <mergeCells count="6">
    <mergeCell ref="C9:F9"/>
    <mergeCell ref="B8:F8"/>
    <mergeCell ref="B11:F11"/>
    <mergeCell ref="B20:B21"/>
    <mergeCell ref="C20:C21"/>
    <mergeCell ref="C12:F12"/>
  </mergeCells>
  <dataValidations count="1">
    <dataValidation type="decimal" operator="greaterThanOrEqual" allowBlank="1" showInputMessage="1" showErrorMessage="1" sqref="D15:D18">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49" r:id="rId2"/>
  <headerFooter alignWithMargins="0">
    <oddFooter>&amp;L&amp;"Calibri,Italique"&amp;8Annexes techniques - Mesure 80.1.a&amp;R&amp;"Calibri,Italique"&amp;8V1.2 août 2017</oddFooter>
  </headerFooter>
  <legacyDrawing r:id="rId1"/>
</worksheet>
</file>

<file path=xl/worksheets/sheet6.xml><?xml version="1.0" encoding="utf-8"?>
<worksheet xmlns="http://schemas.openxmlformats.org/spreadsheetml/2006/main" xmlns:r="http://schemas.openxmlformats.org/officeDocument/2006/relationships">
  <sheetPr codeName="Feuil9">
    <pageSetUpPr fitToPage="1"/>
  </sheetPr>
  <dimension ref="A1:I19"/>
  <sheetViews>
    <sheetView showGridLines="0" view="pageBreakPreview" zoomScaleNormal="55" zoomScaleSheetLayoutView="100" zoomScalePageLayoutView="10" workbookViewId="0" topLeftCell="A1">
      <selection activeCell="B6" sqref="B6"/>
    </sheetView>
  </sheetViews>
  <sheetFormatPr defaultColWidth="11.421875" defaultRowHeight="15"/>
  <cols>
    <col min="1" max="1" width="3.28125" style="0" customWidth="1"/>
    <col min="2" max="2" width="40.421875" style="0" customWidth="1"/>
    <col min="3" max="3" width="74.57421875" style="0" customWidth="1"/>
    <col min="4" max="4" width="34.8515625" style="0" customWidth="1"/>
    <col min="5" max="5" width="20.421875" style="0" bestFit="1" customWidth="1"/>
  </cols>
  <sheetData>
    <row r="1" spans="2:5" ht="30">
      <c r="B1" s="36" t="s">
        <v>39</v>
      </c>
      <c r="C1" s="36"/>
      <c r="D1" s="6"/>
      <c r="E1" s="6"/>
    </row>
    <row r="2" spans="2:5" ht="18">
      <c r="B2" s="38" t="s">
        <v>43</v>
      </c>
      <c r="C2" s="37"/>
      <c r="D2" s="6"/>
      <c r="E2" s="6"/>
    </row>
    <row r="3" spans="2:7" s="6" customFormat="1" ht="18">
      <c r="B3" s="118" t="str">
        <f>'ANXE-1-DEPENSES PREVI'!B3</f>
        <v>Mesure n°80.1.a - PMI (surveillance maritime intégrée - CISE)</v>
      </c>
      <c r="C3" s="37"/>
      <c r="D3" s="37"/>
      <c r="E3" s="37"/>
      <c r="F3" s="37"/>
      <c r="G3" s="8"/>
    </row>
    <row r="4" spans="1:9" ht="15">
      <c r="A4" s="2"/>
      <c r="B4" s="287" t="str">
        <f>'ANXE-1-DEPENSES PREVI'!B4</f>
        <v>version 1.2 - août 2017</v>
      </c>
      <c r="C4" s="37"/>
      <c r="D4" s="6"/>
      <c r="E4" s="6"/>
      <c r="I4" s="16"/>
    </row>
    <row r="5" spans="2:8" ht="18">
      <c r="B5" s="38"/>
      <c r="C5" s="37"/>
      <c r="D5" s="6"/>
      <c r="E5" s="6"/>
      <c r="F5" s="6"/>
      <c r="G5" s="6"/>
      <c r="H5" s="6"/>
    </row>
    <row r="6" spans="2:8" ht="26.25">
      <c r="B6" s="39" t="s">
        <v>60</v>
      </c>
      <c r="C6" s="27"/>
      <c r="D6" s="19"/>
      <c r="E6" s="19"/>
      <c r="F6" s="24"/>
      <c r="G6" s="24"/>
      <c r="H6" s="24"/>
    </row>
    <row r="7" spans="2:8" ht="26.25">
      <c r="B7" s="39"/>
      <c r="C7" s="27"/>
      <c r="D7" s="19"/>
      <c r="E7" s="19"/>
      <c r="F7" s="24"/>
      <c r="G7" s="24"/>
      <c r="H7" s="24"/>
    </row>
    <row r="8" spans="2:3" ht="24.75" customHeight="1">
      <c r="B8" s="444" t="s">
        <v>1</v>
      </c>
      <c r="C8" s="452"/>
    </row>
    <row r="9" spans="2:3" ht="24.75" customHeight="1">
      <c r="B9" s="116" t="s">
        <v>42</v>
      </c>
      <c r="C9" s="114" t="str">
        <f>IF('ANXE-1-DEPENSES PREVI'!$C$8=0,"Veuillez renseigner cette information à l'annexe 1",'ANXE-1-DEPENSES PREVI'!$C$8)</f>
        <v>Veuillez renseigner cette information à l'annexe 1</v>
      </c>
    </row>
    <row r="10" spans="2:3" ht="12" customHeight="1">
      <c r="B10" s="3"/>
      <c r="C10" s="31"/>
    </row>
    <row r="11" spans="2:5" s="10" customFormat="1" ht="24.75" customHeight="1">
      <c r="B11" s="444" t="s">
        <v>25</v>
      </c>
      <c r="C11" s="452"/>
      <c r="E11" s="11"/>
    </row>
    <row r="12" spans="2:3" ht="24.75" customHeight="1">
      <c r="B12" s="116" t="s">
        <v>37</v>
      </c>
      <c r="C12" s="115" t="str">
        <f>IF('ANXE-1-DEPENSES PREVI'!$C$11=0,"Veuillez renseigner cette information à l'annexe 1",'ANXE-1-DEPENSES PREVI'!$C$11)</f>
        <v>Veuillez renseigner cette information à l'annexe 1</v>
      </c>
    </row>
    <row r="13" ht="14.25" customHeight="1">
      <c r="C13" s="62"/>
    </row>
    <row r="14" spans="2:4" ht="35.25" customHeight="1">
      <c r="B14" s="455" t="s">
        <v>58</v>
      </c>
      <c r="C14" s="456"/>
      <c r="D14" s="409"/>
    </row>
    <row r="15" spans="2:4" ht="187.5" customHeight="1">
      <c r="B15" s="457" t="s">
        <v>50</v>
      </c>
      <c r="C15" s="459"/>
      <c r="D15" s="460"/>
    </row>
    <row r="16" spans="2:4" ht="176.25" customHeight="1">
      <c r="B16" s="458"/>
      <c r="C16" s="450"/>
      <c r="D16" s="451"/>
    </row>
    <row r="17" spans="1:4" ht="13.5" customHeight="1">
      <c r="A17" s="1"/>
      <c r="B17" s="110"/>
      <c r="C17" s="102"/>
      <c r="D17" s="103"/>
    </row>
    <row r="18" spans="2:4" ht="22.5" customHeight="1">
      <c r="B18" s="455" t="s">
        <v>52</v>
      </c>
      <c r="C18" s="456"/>
      <c r="D18" s="409"/>
    </row>
    <row r="19" spans="2:4" ht="315" customHeight="1">
      <c r="B19" s="112" t="s">
        <v>51</v>
      </c>
      <c r="C19" s="453"/>
      <c r="D19" s="454"/>
    </row>
    <row r="20" ht="18" customHeight="1"/>
    <row r="29" ht="24.75" customHeight="1"/>
    <row r="31" ht="14.25" customHeight="1"/>
    <row r="36" ht="16.5" customHeight="1"/>
    <row r="37" ht="16.5" customHeight="1"/>
    <row r="39" ht="17.25" customHeight="1"/>
    <row r="55" ht="18.75" customHeight="1"/>
    <row r="66" ht="9.75" customHeight="1"/>
    <row r="76" ht="15" customHeight="1"/>
    <row r="77" ht="24.75" customHeight="1"/>
    <row r="86" ht="15.75" customHeight="1"/>
    <row r="87" ht="30.75" customHeight="1"/>
    <row r="95" ht="29.25" customHeight="1"/>
  </sheetData>
  <sheetProtection password="C47B" sheet="1" formatRows="0"/>
  <mergeCells count="8">
    <mergeCell ref="C16:D16"/>
    <mergeCell ref="B8:C8"/>
    <mergeCell ref="B11:C11"/>
    <mergeCell ref="C19:D19"/>
    <mergeCell ref="B14:D14"/>
    <mergeCell ref="B18:D18"/>
    <mergeCell ref="B15:B16"/>
    <mergeCell ref="C15:D1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2" r:id="rId1"/>
  <headerFooter alignWithMargins="0">
    <oddFooter>&amp;L&amp;"Calibri,Italique"&amp;8Annexes techniques - Mesure 80.1.a&amp;R&amp;"Calibri,Italique"&amp;8V1.2 août 2017</oddFooter>
  </headerFooter>
</worksheet>
</file>

<file path=xl/worksheets/sheet7.xml><?xml version="1.0" encoding="utf-8"?>
<worksheet xmlns="http://schemas.openxmlformats.org/spreadsheetml/2006/main" xmlns:r="http://schemas.openxmlformats.org/officeDocument/2006/relationships">
  <sheetPr codeName="Feuil3">
    <tabColor indexed="44"/>
    <pageSetUpPr fitToPage="1"/>
  </sheetPr>
  <dimension ref="A1:O291"/>
  <sheetViews>
    <sheetView showGridLines="0" zoomScale="85" zoomScaleNormal="85" workbookViewId="0" topLeftCell="A1">
      <selection activeCell="A1" sqref="A1"/>
    </sheetView>
  </sheetViews>
  <sheetFormatPr defaultColWidth="11.421875" defaultRowHeight="15"/>
  <cols>
    <col min="2" max="2" width="33.57421875" style="0" customWidth="1"/>
    <col min="3" max="3" width="27.140625" style="0" customWidth="1"/>
    <col min="4" max="5" width="33.421875" style="0" customWidth="1"/>
    <col min="6" max="6" width="25.140625" style="0" customWidth="1"/>
    <col min="7" max="7" width="23.00390625" style="0" customWidth="1"/>
    <col min="8" max="8" width="20.140625" style="0" customWidth="1"/>
    <col min="9" max="9" width="22.140625" style="0" customWidth="1"/>
    <col min="12" max="12" width="60.421875" style="0" customWidth="1"/>
    <col min="13" max="13" width="21.8515625" style="0" customWidth="1"/>
  </cols>
  <sheetData>
    <row r="1" ht="26.25">
      <c r="A1" s="292" t="s">
        <v>186</v>
      </c>
    </row>
    <row r="2" ht="15.75">
      <c r="A2" s="344" t="s">
        <v>311</v>
      </c>
    </row>
    <row r="4" spans="1:11" s="6" customFormat="1" ht="18">
      <c r="A4" s="293" t="s">
        <v>187</v>
      </c>
      <c r="C4" s="294"/>
      <c r="D4" s="294"/>
      <c r="E4" s="295"/>
      <c r="F4" s="18"/>
      <c r="G4" s="18"/>
      <c r="H4" s="18"/>
      <c r="I4" s="18"/>
      <c r="J4" s="18"/>
      <c r="K4" s="18"/>
    </row>
    <row r="5" spans="1:11" s="6" customFormat="1" ht="15">
      <c r="A5" s="296" t="s">
        <v>188</v>
      </c>
      <c r="C5" s="294"/>
      <c r="D5" s="294"/>
      <c r="E5" s="295"/>
      <c r="F5" s="18"/>
      <c r="G5" s="18"/>
      <c r="H5" s="18"/>
      <c r="I5" s="18"/>
      <c r="J5" s="18"/>
      <c r="K5" s="18"/>
    </row>
    <row r="6" spans="2:11" s="6" customFormat="1" ht="12.75">
      <c r="B6" s="5"/>
      <c r="C6" s="5"/>
      <c r="D6" s="5"/>
      <c r="E6" s="18"/>
      <c r="F6" s="18"/>
      <c r="G6" s="18"/>
      <c r="H6" s="18"/>
      <c r="I6" s="18"/>
      <c r="J6" s="18"/>
      <c r="K6" s="18"/>
    </row>
    <row r="7" spans="2:9" s="18" customFormat="1" ht="15">
      <c r="B7" s="463" t="s">
        <v>189</v>
      </c>
      <c r="C7" s="463"/>
      <c r="D7" s="464"/>
      <c r="I7" s="294"/>
    </row>
    <row r="8" spans="3:11" s="6" customFormat="1" ht="12.75">
      <c r="C8" s="461"/>
      <c r="D8" s="462"/>
      <c r="E8" s="5"/>
      <c r="F8" s="18"/>
      <c r="G8" s="18"/>
      <c r="H8" s="18"/>
      <c r="I8" s="18"/>
      <c r="J8" s="18"/>
      <c r="K8" s="18"/>
    </row>
    <row r="9" spans="2:11" s="6" customFormat="1" ht="34.5">
      <c r="B9" s="298" t="s">
        <v>190</v>
      </c>
      <c r="C9" s="299" t="s">
        <v>191</v>
      </c>
      <c r="D9" s="300" t="s">
        <v>304</v>
      </c>
      <c r="E9" s="18"/>
      <c r="F9" s="18"/>
      <c r="G9" s="18"/>
      <c r="H9" s="18"/>
      <c r="I9" s="18"/>
      <c r="J9" s="18"/>
      <c r="K9" s="18"/>
    </row>
    <row r="10" spans="2:11" s="6" customFormat="1" ht="12.75">
      <c r="B10" s="301" t="s">
        <v>192</v>
      </c>
      <c r="C10" s="302">
        <f>SUM('ANXE-1-DEPENSES PREVI'!F57:H57)</f>
        <v>0</v>
      </c>
      <c r="D10" s="303" t="e">
        <f aca="true" t="shared" si="0" ref="D10:D17">C10/$C$18</f>
        <v>#DIV/0!</v>
      </c>
      <c r="E10" s="18"/>
      <c r="F10" s="18"/>
      <c r="G10" s="18"/>
      <c r="H10" s="18"/>
      <c r="I10" s="18"/>
      <c r="J10" s="18"/>
      <c r="K10" s="18"/>
    </row>
    <row r="11" spans="2:11" s="6" customFormat="1" ht="12.75">
      <c r="B11" s="301" t="s">
        <v>193</v>
      </c>
      <c r="C11" s="302">
        <f>'ANXE-1-DEPENSES PREVI'!G102</f>
        <v>0</v>
      </c>
      <c r="D11" s="303" t="e">
        <f t="shared" si="0"/>
        <v>#DIV/0!</v>
      </c>
      <c r="E11" s="18"/>
      <c r="F11" s="18"/>
      <c r="G11" s="18"/>
      <c r="H11" s="18"/>
      <c r="I11" s="18"/>
      <c r="J11" s="18"/>
      <c r="K11" s="18"/>
    </row>
    <row r="12" spans="2:11" s="6" customFormat="1" ht="12.75">
      <c r="B12" s="301" t="s">
        <v>194</v>
      </c>
      <c r="C12" s="302" t="str">
        <f>'ANXE-1-DEPENSES PREVI'!E108</f>
        <v>0,00 €</v>
      </c>
      <c r="D12" s="303" t="e">
        <f t="shared" si="0"/>
        <v>#DIV/0!</v>
      </c>
      <c r="E12" s="18"/>
      <c r="F12" s="18"/>
      <c r="G12" s="18"/>
      <c r="H12" s="18"/>
      <c r="I12" s="18"/>
      <c r="J12" s="18"/>
      <c r="K12" s="18"/>
    </row>
    <row r="13" spans="2:11" s="6" customFormat="1" ht="25.5">
      <c r="B13" s="304" t="s">
        <v>195</v>
      </c>
      <c r="C13" s="302">
        <f>'ANXE-1-DEPENSES PREVI'!G154</f>
        <v>0</v>
      </c>
      <c r="D13" s="303" t="e">
        <f t="shared" si="0"/>
        <v>#DIV/0!</v>
      </c>
      <c r="E13" s="18"/>
      <c r="F13" s="18"/>
      <c r="G13" s="18"/>
      <c r="H13" s="18"/>
      <c r="I13" s="18"/>
      <c r="J13" s="18"/>
      <c r="K13" s="18"/>
    </row>
    <row r="14" spans="2:11" s="6" customFormat="1" ht="12.75">
      <c r="B14" s="301" t="s">
        <v>196</v>
      </c>
      <c r="C14" s="302">
        <f>'ANXE-1-DEPENSES PREVI'!G199</f>
        <v>0</v>
      </c>
      <c r="D14" s="303" t="e">
        <f t="shared" si="0"/>
        <v>#DIV/0!</v>
      </c>
      <c r="E14" s="18"/>
      <c r="F14" s="18"/>
      <c r="G14" s="18"/>
      <c r="H14" s="18"/>
      <c r="I14" s="18"/>
      <c r="J14" s="18"/>
      <c r="K14" s="18"/>
    </row>
    <row r="15" spans="2:11" s="6" customFormat="1" ht="12.75">
      <c r="B15" s="301" t="s">
        <v>197</v>
      </c>
      <c r="C15" s="302">
        <f>SUM('ANXE-1-DEPENSES PREVI'!D245:F245)</f>
        <v>0</v>
      </c>
      <c r="D15" s="303" t="e">
        <f t="shared" si="0"/>
        <v>#DIV/0!</v>
      </c>
      <c r="E15" s="18"/>
      <c r="F15" s="18"/>
      <c r="G15" s="18"/>
      <c r="H15" s="18"/>
      <c r="I15" s="18"/>
      <c r="J15" s="18"/>
      <c r="K15" s="18"/>
    </row>
    <row r="16" spans="2:11" s="6" customFormat="1" ht="12.75">
      <c r="B16" s="301" t="s">
        <v>198</v>
      </c>
      <c r="C16" s="302">
        <f>'ANXE-1-DEPENSES PREVI'!F270</f>
        <v>0</v>
      </c>
      <c r="D16" s="303" t="e">
        <f t="shared" si="0"/>
        <v>#DIV/0!</v>
      </c>
      <c r="E16" s="18"/>
      <c r="F16" s="18"/>
      <c r="G16" s="18"/>
      <c r="H16" s="18"/>
      <c r="I16" s="18"/>
      <c r="J16" s="18"/>
      <c r="K16" s="18"/>
    </row>
    <row r="17" spans="2:11" s="6" customFormat="1" ht="12.75">
      <c r="B17" s="301" t="s">
        <v>199</v>
      </c>
      <c r="C17" s="302">
        <f>'ANXE-1-DEPENSES PREVI'!F295</f>
        <v>0</v>
      </c>
      <c r="D17" s="303" t="e">
        <f t="shared" si="0"/>
        <v>#DIV/0!</v>
      </c>
      <c r="E17" s="18"/>
      <c r="F17" s="18"/>
      <c r="G17" s="18"/>
      <c r="H17" s="18"/>
      <c r="I17" s="18"/>
      <c r="J17" s="18"/>
      <c r="K17" s="18"/>
    </row>
    <row r="18" spans="2:11" s="6" customFormat="1" ht="12.75">
      <c r="B18" s="305" t="s">
        <v>200</v>
      </c>
      <c r="C18" s="306">
        <f>SUM(C10:C17)</f>
        <v>0</v>
      </c>
      <c r="D18" s="307">
        <v>1</v>
      </c>
      <c r="E18" s="18"/>
      <c r="F18" s="18"/>
      <c r="G18" s="18"/>
      <c r="H18" s="18"/>
      <c r="I18" s="18"/>
      <c r="J18" s="18"/>
      <c r="K18" s="18"/>
    </row>
    <row r="19" spans="2:11" s="6" customFormat="1" ht="12.75">
      <c r="B19" s="308"/>
      <c r="C19" s="5"/>
      <c r="D19" s="308"/>
      <c r="E19" s="18"/>
      <c r="F19" s="18"/>
      <c r="G19" s="18"/>
      <c r="H19" s="18"/>
      <c r="I19" s="18"/>
      <c r="J19" s="18"/>
      <c r="K19" s="18"/>
    </row>
    <row r="20" spans="2:11" s="6" customFormat="1" ht="12.75">
      <c r="B20" s="301" t="s">
        <v>201</v>
      </c>
      <c r="C20" s="302">
        <f>'ANXE-1-DEPENSES PREVI'!D322+'ANXE-1-DEPENSES PREVI'!D348</f>
        <v>0</v>
      </c>
      <c r="D20" s="18"/>
      <c r="E20" s="18"/>
      <c r="F20" s="18"/>
      <c r="G20" s="18"/>
      <c r="H20" s="18"/>
      <c r="I20" s="18"/>
      <c r="J20" s="18"/>
      <c r="K20" s="18"/>
    </row>
    <row r="21" spans="2:11" s="6" customFormat="1" ht="12.75">
      <c r="B21" s="308"/>
      <c r="C21" s="5"/>
      <c r="D21" s="308"/>
      <c r="E21" s="18"/>
      <c r="F21" s="18"/>
      <c r="G21" s="18"/>
      <c r="H21" s="18"/>
      <c r="I21" s="18"/>
      <c r="J21" s="18"/>
      <c r="K21" s="18"/>
    </row>
    <row r="22" spans="2:11" s="6" customFormat="1" ht="12.75">
      <c r="B22" s="297" t="s">
        <v>202</v>
      </c>
      <c r="C22" s="5"/>
      <c r="D22" s="308"/>
      <c r="E22" s="18"/>
      <c r="F22" s="18"/>
      <c r="G22" s="18"/>
      <c r="H22" s="18"/>
      <c r="I22" s="18"/>
      <c r="J22" s="18"/>
      <c r="K22" s="18"/>
    </row>
    <row r="23" spans="2:11" s="6" customFormat="1" ht="12.75">
      <c r="B23" s="308"/>
      <c r="C23" s="5"/>
      <c r="D23" s="308"/>
      <c r="E23" s="18"/>
      <c r="F23" s="18"/>
      <c r="G23" s="18"/>
      <c r="H23" s="18"/>
      <c r="I23" s="18"/>
      <c r="J23" s="18"/>
      <c r="K23" s="18"/>
    </row>
    <row r="24" spans="2:11" s="6" customFormat="1" ht="34.5">
      <c r="B24" s="298" t="s">
        <v>203</v>
      </c>
      <c r="C24" s="299" t="s">
        <v>204</v>
      </c>
      <c r="D24" s="300" t="s">
        <v>305</v>
      </c>
      <c r="E24" s="18"/>
      <c r="F24" s="18"/>
      <c r="G24" s="18"/>
      <c r="H24" s="18"/>
      <c r="I24" s="18"/>
      <c r="J24" s="18"/>
      <c r="K24" s="18"/>
    </row>
    <row r="25" spans="2:11" s="6" customFormat="1" ht="12.75">
      <c r="B25" s="301" t="s">
        <v>205</v>
      </c>
      <c r="C25" s="302">
        <f>'ANXE-2-RESSOURCES PREVI'!C29</f>
        <v>0</v>
      </c>
      <c r="D25" s="303" t="e">
        <f aca="true" t="shared" si="1" ref="D25:D31">C25/$C$30</f>
        <v>#DIV/0!</v>
      </c>
      <c r="E25" s="18"/>
      <c r="F25" s="18"/>
      <c r="G25" s="18"/>
      <c r="H25" s="18"/>
      <c r="I25" s="18"/>
      <c r="J25" s="18"/>
      <c r="K25" s="18"/>
    </row>
    <row r="26" spans="2:11" s="6" customFormat="1" ht="12.75">
      <c r="B26" s="301" t="s">
        <v>206</v>
      </c>
      <c r="C26" s="302">
        <f>'ANXE-2-RESSOURCES PREVI'!C33</f>
        <v>0</v>
      </c>
      <c r="D26" s="303" t="e">
        <f t="shared" si="1"/>
        <v>#DIV/0!</v>
      </c>
      <c r="E26" s="18"/>
      <c r="F26" s="18"/>
      <c r="G26" s="18"/>
      <c r="H26" s="18"/>
      <c r="I26" s="18"/>
      <c r="J26" s="18"/>
      <c r="K26" s="18"/>
    </row>
    <row r="27" spans="2:11" s="6" customFormat="1" ht="12.75">
      <c r="B27" s="301" t="s">
        <v>207</v>
      </c>
      <c r="C27" s="302">
        <f>'ANXE-2-RESSOURCES PREVI'!C34</f>
        <v>0</v>
      </c>
      <c r="D27" s="303" t="e">
        <f t="shared" si="1"/>
        <v>#DIV/0!</v>
      </c>
      <c r="E27" s="18"/>
      <c r="F27" s="18"/>
      <c r="G27" s="18"/>
      <c r="H27" s="18"/>
      <c r="I27" s="18"/>
      <c r="J27" s="18"/>
      <c r="K27" s="18"/>
    </row>
    <row r="28" spans="2:11" s="6" customFormat="1" ht="25.5">
      <c r="B28" s="304" t="s">
        <v>208</v>
      </c>
      <c r="C28" s="302">
        <f>'ANXE-2-RESSOURCES PREVI'!C35</f>
        <v>0</v>
      </c>
      <c r="D28" s="303" t="e">
        <f t="shared" si="1"/>
        <v>#DIV/0!</v>
      </c>
      <c r="E28" s="18"/>
      <c r="F28" s="18"/>
      <c r="G28" s="18"/>
      <c r="H28" s="18"/>
      <c r="I28" s="18"/>
      <c r="J28" s="18"/>
      <c r="K28" s="18"/>
    </row>
    <row r="29" spans="2:11" s="6" customFormat="1" ht="12.75">
      <c r="B29" s="301" t="s">
        <v>209</v>
      </c>
      <c r="C29" s="302">
        <f>'ANXE-2-RESSOURCES PREVI'!C44</f>
        <v>0</v>
      </c>
      <c r="D29" s="303" t="e">
        <f t="shared" si="1"/>
        <v>#DIV/0!</v>
      </c>
      <c r="E29" s="18"/>
      <c r="F29" s="18"/>
      <c r="G29" s="18"/>
      <c r="H29" s="18"/>
      <c r="I29" s="18"/>
      <c r="J29" s="18"/>
      <c r="K29" s="18"/>
    </row>
    <row r="30" spans="2:11" s="6" customFormat="1" ht="12.75">
      <c r="B30" s="309" t="s">
        <v>210</v>
      </c>
      <c r="C30" s="306">
        <f>SUM(C25:C29)</f>
        <v>0</v>
      </c>
      <c r="D30" s="307" t="e">
        <f t="shared" si="1"/>
        <v>#DIV/0!</v>
      </c>
      <c r="E30" s="18"/>
      <c r="F30" s="18"/>
      <c r="G30" s="18"/>
      <c r="H30" s="18"/>
      <c r="I30" s="18"/>
      <c r="J30" s="18"/>
      <c r="K30" s="18"/>
    </row>
    <row r="31" spans="2:11" s="6" customFormat="1" ht="24">
      <c r="B31" s="304" t="s">
        <v>306</v>
      </c>
      <c r="C31" s="302">
        <f>'ANXE-2-RESSOURCES PREVI'!C52+'ANXE-2-RESSOURCES PREVI'!C55+'ANXE-2-RESSOURCES PREVI'!C105</f>
        <v>0</v>
      </c>
      <c r="D31" s="303" t="e">
        <f t="shared" si="1"/>
        <v>#DIV/0!</v>
      </c>
      <c r="E31" s="18"/>
      <c r="F31" s="18"/>
      <c r="G31" s="18"/>
      <c r="H31" s="18"/>
      <c r="I31" s="18"/>
      <c r="J31" s="18"/>
      <c r="K31" s="18"/>
    </row>
    <row r="32" spans="2:11" s="6" customFormat="1" ht="12.75">
      <c r="B32" s="305" t="s">
        <v>211</v>
      </c>
      <c r="C32" s="306">
        <f>SUM(C25:C29,C31)</f>
        <v>0</v>
      </c>
      <c r="D32" s="307"/>
      <c r="E32" s="18"/>
      <c r="F32" s="18"/>
      <c r="G32" s="18"/>
      <c r="H32" s="18"/>
      <c r="I32" s="18"/>
      <c r="J32" s="18"/>
      <c r="K32" s="18"/>
    </row>
    <row r="33" spans="5:11" ht="36.75" customHeight="1">
      <c r="E33" s="16"/>
      <c r="F33" s="16"/>
      <c r="G33" s="16"/>
      <c r="H33" s="16"/>
      <c r="I33" s="16"/>
      <c r="J33" s="16"/>
      <c r="K33" s="16"/>
    </row>
    <row r="34" s="16" customFormat="1" ht="18">
      <c r="A34" s="293" t="s">
        <v>212</v>
      </c>
    </row>
    <row r="35" spans="1:9" s="16" customFormat="1" ht="79.5" customHeight="1">
      <c r="A35" s="465" t="s">
        <v>307</v>
      </c>
      <c r="B35" s="466"/>
      <c r="C35" s="466"/>
      <c r="D35" s="466"/>
      <c r="E35" s="466"/>
      <c r="F35" s="466"/>
      <c r="G35" s="466"/>
      <c r="H35" s="466"/>
      <c r="I35" s="466"/>
    </row>
    <row r="36" ht="40.5" customHeight="1">
      <c r="A36" s="310" t="s">
        <v>213</v>
      </c>
    </row>
    <row r="37" spans="1:10" ht="15">
      <c r="A37" s="311" t="s">
        <v>214</v>
      </c>
      <c r="B37" s="311" t="s">
        <v>215</v>
      </c>
      <c r="C37" s="312" t="s">
        <v>216</v>
      </c>
      <c r="D37" s="312" t="s">
        <v>11</v>
      </c>
      <c r="E37" s="311" t="s">
        <v>217</v>
      </c>
      <c r="F37" s="311" t="s">
        <v>218</v>
      </c>
      <c r="G37" s="311" t="s">
        <v>16</v>
      </c>
      <c r="H37" s="311" t="s">
        <v>124</v>
      </c>
      <c r="I37" s="311" t="s">
        <v>219</v>
      </c>
      <c r="J37" s="313"/>
    </row>
    <row r="38" spans="1:12" ht="15">
      <c r="A38" s="314"/>
      <c r="B38" s="319">
        <f>'ANXE-1-DEPENSES PREVI'!C17</f>
        <v>0</v>
      </c>
      <c r="C38" s="316">
        <f>'ANXE-1-DEPENSES PREVI'!D17</f>
        <v>0</v>
      </c>
      <c r="D38" s="316">
        <f>'ANXE-1-DEPENSES PREVI'!E17</f>
        <v>0</v>
      </c>
      <c r="E38" s="317">
        <f>IF('ANXE-1-DEPENSES PREVI'!B17="Dépenses d'investissement matériel et immatériel","Dépenses d'investissement",IF('ANXE-1-DEPENSES PREVI'!B17="Prestations de service","Prestations de service",""))</f>
      </c>
      <c r="F38" s="314"/>
      <c r="G38" s="314"/>
      <c r="H38" s="317">
        <f>'ANXE-1-DEPENSES PREVI'!F17</f>
        <v>0</v>
      </c>
      <c r="I38" s="317">
        <f>SUM('ANXE-1-DEPENSES PREVI'!G17:H17)</f>
        <v>0</v>
      </c>
      <c r="L38" s="318"/>
    </row>
    <row r="39" spans="1:12" ht="15">
      <c r="A39" s="314"/>
      <c r="B39" s="319">
        <f>'ANXE-1-DEPENSES PREVI'!C18</f>
        <v>0</v>
      </c>
      <c r="C39" s="316">
        <f>'ANXE-1-DEPENSES PREVI'!D18</f>
        <v>0</v>
      </c>
      <c r="D39" s="316">
        <f>'ANXE-1-DEPENSES PREVI'!E18</f>
        <v>0</v>
      </c>
      <c r="E39" s="317">
        <f>IF('ANXE-1-DEPENSES PREVI'!B18="Dépenses d'investissement matériel et immatériel","Dépenses d'investissement",IF('ANXE-1-DEPENSES PREVI'!B18="Prestations de service","Prestations de service",""))</f>
      </c>
      <c r="F39" s="314"/>
      <c r="G39" s="314"/>
      <c r="H39" s="317">
        <f>'ANXE-1-DEPENSES PREVI'!F18</f>
        <v>0</v>
      </c>
      <c r="I39" s="317">
        <f>SUM('ANXE-1-DEPENSES PREVI'!G18:H18)</f>
        <v>0</v>
      </c>
      <c r="L39" s="318"/>
    </row>
    <row r="40" spans="1:12" ht="15">
      <c r="A40" s="314"/>
      <c r="B40" s="319">
        <f>'ANXE-1-DEPENSES PREVI'!C19</f>
        <v>0</v>
      </c>
      <c r="C40" s="316">
        <f>'ANXE-1-DEPENSES PREVI'!D19</f>
        <v>0</v>
      </c>
      <c r="D40" s="316">
        <f>'ANXE-1-DEPENSES PREVI'!E19</f>
        <v>0</v>
      </c>
      <c r="E40" s="317">
        <f>IF('ANXE-1-DEPENSES PREVI'!B19="Dépenses d'investissement matériel et immatériel","Dépenses d'investissement",IF('ANXE-1-DEPENSES PREVI'!B19="Prestations de service","Prestations de service",""))</f>
      </c>
      <c r="F40" s="314"/>
      <c r="G40" s="314"/>
      <c r="H40" s="317">
        <f>'ANXE-1-DEPENSES PREVI'!F19</f>
        <v>0</v>
      </c>
      <c r="I40" s="317">
        <f>SUM('ANXE-1-DEPENSES PREVI'!G19:H19)</f>
        <v>0</v>
      </c>
      <c r="L40" s="318"/>
    </row>
    <row r="41" spans="1:12" ht="15">
      <c r="A41" s="314"/>
      <c r="B41" s="319">
        <f>'ANXE-1-DEPENSES PREVI'!C20</f>
        <v>0</v>
      </c>
      <c r="C41" s="316">
        <f>'ANXE-1-DEPENSES PREVI'!D20</f>
        <v>0</v>
      </c>
      <c r="D41" s="316">
        <f>'ANXE-1-DEPENSES PREVI'!E20</f>
        <v>0</v>
      </c>
      <c r="E41" s="317">
        <f>IF('ANXE-1-DEPENSES PREVI'!B20="Dépenses d'investissement matériel et immatériel","Dépenses d'investissement",IF('ANXE-1-DEPENSES PREVI'!B20="Prestations de service","Prestations de service",""))</f>
      </c>
      <c r="F41" s="314"/>
      <c r="G41" s="314"/>
      <c r="H41" s="317">
        <f>'ANXE-1-DEPENSES PREVI'!F20</f>
        <v>0</v>
      </c>
      <c r="I41" s="317">
        <f>SUM('ANXE-1-DEPENSES PREVI'!G20:H20)</f>
        <v>0</v>
      </c>
      <c r="L41" s="318"/>
    </row>
    <row r="42" spans="1:12" ht="15">
      <c r="A42" s="314"/>
      <c r="B42" s="319">
        <f>'ANXE-1-DEPENSES PREVI'!C21</f>
        <v>0</v>
      </c>
      <c r="C42" s="316">
        <f>'ANXE-1-DEPENSES PREVI'!D21</f>
        <v>0</v>
      </c>
      <c r="D42" s="316">
        <f>'ANXE-1-DEPENSES PREVI'!E21</f>
        <v>0</v>
      </c>
      <c r="E42" s="317">
        <f>IF('ANXE-1-DEPENSES PREVI'!B21="Dépenses d'investissement matériel et immatériel","Dépenses d'investissement",IF('ANXE-1-DEPENSES PREVI'!B21="Prestations de service","Prestations de service",""))</f>
      </c>
      <c r="F42" s="314"/>
      <c r="G42" s="314"/>
      <c r="H42" s="317">
        <f>'ANXE-1-DEPENSES PREVI'!F21</f>
        <v>0</v>
      </c>
      <c r="I42" s="317">
        <f>SUM('ANXE-1-DEPENSES PREVI'!G21:H21)</f>
        <v>0</v>
      </c>
      <c r="L42" s="318"/>
    </row>
    <row r="43" spans="1:9" ht="15">
      <c r="A43" s="314"/>
      <c r="B43" s="319">
        <f>'ANXE-1-DEPENSES PREVI'!C22</f>
        <v>0</v>
      </c>
      <c r="C43" s="316">
        <f>'ANXE-1-DEPENSES PREVI'!D22</f>
        <v>0</v>
      </c>
      <c r="D43" s="316">
        <f>'ANXE-1-DEPENSES PREVI'!E22</f>
        <v>0</v>
      </c>
      <c r="E43" s="317">
        <f>IF('ANXE-1-DEPENSES PREVI'!B22="Dépenses d'investissement matériel et immatériel","Dépenses d'investissement",IF('ANXE-1-DEPENSES PREVI'!B22="Prestations de service","Prestations de service",""))</f>
      </c>
      <c r="F43" s="314"/>
      <c r="G43" s="314"/>
      <c r="H43" s="317">
        <f>'ANXE-1-DEPENSES PREVI'!F22</f>
        <v>0</v>
      </c>
      <c r="I43" s="317">
        <f>SUM('ANXE-1-DEPENSES PREVI'!G22:H22)</f>
        <v>0</v>
      </c>
    </row>
    <row r="44" spans="1:9" ht="15">
      <c r="A44" s="314"/>
      <c r="B44" s="319">
        <f>'ANXE-1-DEPENSES PREVI'!C23</f>
        <v>0</v>
      </c>
      <c r="C44" s="316">
        <f>'ANXE-1-DEPENSES PREVI'!D23</f>
        <v>0</v>
      </c>
      <c r="D44" s="316">
        <f>'ANXE-1-DEPENSES PREVI'!E23</f>
        <v>0</v>
      </c>
      <c r="E44" s="317">
        <f>IF('ANXE-1-DEPENSES PREVI'!B23="Dépenses d'investissement matériel et immatériel","Dépenses d'investissement",IF('ANXE-1-DEPENSES PREVI'!B23="Prestations de service","Prestations de service",""))</f>
      </c>
      <c r="F44" s="314"/>
      <c r="G44" s="314"/>
      <c r="H44" s="317">
        <f>'ANXE-1-DEPENSES PREVI'!F23</f>
        <v>0</v>
      </c>
      <c r="I44" s="317">
        <f>SUM('ANXE-1-DEPENSES PREVI'!G23:H23)</f>
        <v>0</v>
      </c>
    </row>
    <row r="45" spans="1:12" ht="15">
      <c r="A45" s="314"/>
      <c r="B45" s="319">
        <f>'ANXE-1-DEPENSES PREVI'!C24</f>
        <v>0</v>
      </c>
      <c r="C45" s="316">
        <f>'ANXE-1-DEPENSES PREVI'!D24</f>
        <v>0</v>
      </c>
      <c r="D45" s="316">
        <f>'ANXE-1-DEPENSES PREVI'!E24</f>
        <v>0</v>
      </c>
      <c r="E45" s="317">
        <f>IF('ANXE-1-DEPENSES PREVI'!B24="Dépenses d'investissement matériel et immatériel","Dépenses d'investissement",IF('ANXE-1-DEPENSES PREVI'!B24="Prestations de service","Prestations de service",""))</f>
      </c>
      <c r="F45" s="314"/>
      <c r="G45" s="314"/>
      <c r="H45" s="317">
        <f>'ANXE-1-DEPENSES PREVI'!F24</f>
        <v>0</v>
      </c>
      <c r="I45" s="317">
        <f>SUM('ANXE-1-DEPENSES PREVI'!G24:H24)</f>
        <v>0</v>
      </c>
      <c r="L45" s="318"/>
    </row>
    <row r="46" spans="1:12" ht="15">
      <c r="A46" s="314"/>
      <c r="B46" s="319">
        <f>'ANXE-1-DEPENSES PREVI'!C25</f>
        <v>0</v>
      </c>
      <c r="C46" s="316">
        <f>'ANXE-1-DEPENSES PREVI'!D25</f>
        <v>0</v>
      </c>
      <c r="D46" s="316">
        <f>'ANXE-1-DEPENSES PREVI'!E25</f>
        <v>0</v>
      </c>
      <c r="E46" s="317">
        <f>IF('ANXE-1-DEPENSES PREVI'!B25="Dépenses d'investissement matériel et immatériel","Dépenses d'investissement",IF('ANXE-1-DEPENSES PREVI'!B25="Prestations de service","Prestations de service",""))</f>
      </c>
      <c r="F46" s="314"/>
      <c r="G46" s="314"/>
      <c r="H46" s="317">
        <f>'ANXE-1-DEPENSES PREVI'!F25</f>
        <v>0</v>
      </c>
      <c r="I46" s="317">
        <f>SUM('ANXE-1-DEPENSES PREVI'!G25:H25)</f>
        <v>0</v>
      </c>
      <c r="L46" s="318"/>
    </row>
    <row r="47" spans="1:12" ht="15">
      <c r="A47" s="314"/>
      <c r="B47" s="319">
        <f>'ANXE-1-DEPENSES PREVI'!C26</f>
        <v>0</v>
      </c>
      <c r="C47" s="316">
        <f>'ANXE-1-DEPENSES PREVI'!D26</f>
        <v>0</v>
      </c>
      <c r="D47" s="316">
        <f>'ANXE-1-DEPENSES PREVI'!E26</f>
        <v>0</v>
      </c>
      <c r="E47" s="317">
        <f>IF('ANXE-1-DEPENSES PREVI'!B26="Dépenses d'investissement matériel et immatériel","Dépenses d'investissement",IF('ANXE-1-DEPENSES PREVI'!B26="Prestations de service","Prestations de service",""))</f>
      </c>
      <c r="F47" s="314"/>
      <c r="G47" s="314"/>
      <c r="H47" s="317">
        <f>'ANXE-1-DEPENSES PREVI'!F26</f>
        <v>0</v>
      </c>
      <c r="I47" s="317">
        <f>SUM('ANXE-1-DEPENSES PREVI'!G26:H26)</f>
        <v>0</v>
      </c>
      <c r="L47" s="318"/>
    </row>
    <row r="48" spans="1:9" ht="15">
      <c r="A48" s="314"/>
      <c r="B48" s="319">
        <f>'ANXE-1-DEPENSES PREVI'!C27</f>
        <v>0</v>
      </c>
      <c r="C48" s="316">
        <f>'ANXE-1-DEPENSES PREVI'!D27</f>
        <v>0</v>
      </c>
      <c r="D48" s="316">
        <f>'ANXE-1-DEPENSES PREVI'!E27</f>
        <v>0</v>
      </c>
      <c r="E48" s="317">
        <f>IF('ANXE-1-DEPENSES PREVI'!B27="Dépenses d'investissement matériel et immatériel","Dépenses d'investissement",IF('ANXE-1-DEPENSES PREVI'!B27="Prestations de service","Prestations de service",""))</f>
      </c>
      <c r="F48" s="314"/>
      <c r="G48" s="314"/>
      <c r="H48" s="317">
        <f>'ANXE-1-DEPENSES PREVI'!F27</f>
        <v>0</v>
      </c>
      <c r="I48" s="317">
        <f>SUM('ANXE-1-DEPENSES PREVI'!G27:H27)</f>
        <v>0</v>
      </c>
    </row>
    <row r="49" spans="1:15" ht="15">
      <c r="A49" s="314"/>
      <c r="B49" s="319">
        <f>'ANXE-1-DEPENSES PREVI'!C28</f>
        <v>0</v>
      </c>
      <c r="C49" s="316">
        <f>'ANXE-1-DEPENSES PREVI'!D28</f>
        <v>0</v>
      </c>
      <c r="D49" s="316">
        <f>'ANXE-1-DEPENSES PREVI'!E28</f>
        <v>0</v>
      </c>
      <c r="E49" s="317">
        <f>IF('ANXE-1-DEPENSES PREVI'!B28="Dépenses d'investissement matériel et immatériel","Dépenses d'investissement",IF('ANXE-1-DEPENSES PREVI'!B28="Prestations de service","Prestations de service",""))</f>
      </c>
      <c r="F49" s="314"/>
      <c r="G49" s="314"/>
      <c r="H49" s="317">
        <f>'ANXE-1-DEPENSES PREVI'!F28</f>
        <v>0</v>
      </c>
      <c r="I49" s="317">
        <f>SUM('ANXE-1-DEPENSES PREVI'!G28:H28)</f>
        <v>0</v>
      </c>
      <c r="L49" s="318"/>
      <c r="M49" s="318"/>
      <c r="N49" s="318"/>
      <c r="O49" s="318"/>
    </row>
    <row r="50" spans="1:15" ht="15">
      <c r="A50" s="314"/>
      <c r="B50" s="319">
        <f>'ANXE-1-DEPENSES PREVI'!C29</f>
        <v>0</v>
      </c>
      <c r="C50" s="316">
        <f>'ANXE-1-DEPENSES PREVI'!D29</f>
        <v>0</v>
      </c>
      <c r="D50" s="316">
        <f>'ANXE-1-DEPENSES PREVI'!E29</f>
        <v>0</v>
      </c>
      <c r="E50" s="317">
        <f>IF('ANXE-1-DEPENSES PREVI'!B29="Dépenses d'investissement matériel et immatériel","Dépenses d'investissement",IF('ANXE-1-DEPENSES PREVI'!B29="Prestations de service","Prestations de service",""))</f>
      </c>
      <c r="F50" s="314"/>
      <c r="G50" s="314"/>
      <c r="H50" s="317">
        <f>'ANXE-1-DEPENSES PREVI'!F29</f>
        <v>0</v>
      </c>
      <c r="I50" s="317">
        <f>SUM('ANXE-1-DEPENSES PREVI'!G29:H29)</f>
        <v>0</v>
      </c>
      <c r="M50" s="318"/>
      <c r="N50" s="318"/>
      <c r="O50" s="318"/>
    </row>
    <row r="51" spans="1:15" ht="15">
      <c r="A51" s="314"/>
      <c r="B51" s="319">
        <f>'ANXE-1-DEPENSES PREVI'!C30</f>
        <v>0</v>
      </c>
      <c r="C51" s="316">
        <f>'ANXE-1-DEPENSES PREVI'!D30</f>
        <v>0</v>
      </c>
      <c r="D51" s="316">
        <f>'ANXE-1-DEPENSES PREVI'!E30</f>
        <v>0</v>
      </c>
      <c r="E51" s="317">
        <f>IF('ANXE-1-DEPENSES PREVI'!B30="Dépenses d'investissement matériel et immatériel","Dépenses d'investissement",IF('ANXE-1-DEPENSES PREVI'!B30="Prestations de service","Prestations de service",""))</f>
      </c>
      <c r="F51" s="314"/>
      <c r="G51" s="314"/>
      <c r="H51" s="317">
        <f>'ANXE-1-DEPENSES PREVI'!F30</f>
        <v>0</v>
      </c>
      <c r="I51" s="317">
        <f>SUM('ANXE-1-DEPENSES PREVI'!G30:H30)</f>
        <v>0</v>
      </c>
      <c r="M51" s="318"/>
      <c r="N51" s="318"/>
      <c r="O51" s="318"/>
    </row>
    <row r="52" spans="1:15" ht="15">
      <c r="A52" s="314"/>
      <c r="B52" s="319">
        <f>'ANXE-1-DEPENSES PREVI'!C31</f>
        <v>0</v>
      </c>
      <c r="C52" s="316">
        <f>'ANXE-1-DEPENSES PREVI'!D31</f>
        <v>0</v>
      </c>
      <c r="D52" s="316">
        <f>'ANXE-1-DEPENSES PREVI'!E31</f>
        <v>0</v>
      </c>
      <c r="E52" s="317">
        <f>IF('ANXE-1-DEPENSES PREVI'!B31="Dépenses d'investissement matériel et immatériel","Dépenses d'investissement",IF('ANXE-1-DEPENSES PREVI'!B31="Prestations de service","Prestations de service",""))</f>
      </c>
      <c r="F52" s="314"/>
      <c r="G52" s="314"/>
      <c r="H52" s="317">
        <f>'ANXE-1-DEPENSES PREVI'!F31</f>
        <v>0</v>
      </c>
      <c r="I52" s="317">
        <f>SUM('ANXE-1-DEPENSES PREVI'!G31:H31)</f>
        <v>0</v>
      </c>
      <c r="M52" s="318"/>
      <c r="N52" s="318"/>
      <c r="O52" s="318"/>
    </row>
    <row r="53" spans="1:15" ht="15">
      <c r="A53" s="314"/>
      <c r="B53" s="319">
        <f>'ANXE-1-DEPENSES PREVI'!C32</f>
        <v>0</v>
      </c>
      <c r="C53" s="316">
        <f>'ANXE-1-DEPENSES PREVI'!D32</f>
        <v>0</v>
      </c>
      <c r="D53" s="316">
        <f>'ANXE-1-DEPENSES PREVI'!E32</f>
        <v>0</v>
      </c>
      <c r="E53" s="317">
        <f>IF('ANXE-1-DEPENSES PREVI'!B32="Dépenses d'investissement matériel et immatériel","Dépenses d'investissement",IF('ANXE-1-DEPENSES PREVI'!B32="Prestations de service","Prestations de service",""))</f>
      </c>
      <c r="F53" s="314"/>
      <c r="G53" s="314"/>
      <c r="H53" s="317">
        <f>'ANXE-1-DEPENSES PREVI'!F32</f>
        <v>0</v>
      </c>
      <c r="I53" s="317">
        <f>SUM('ANXE-1-DEPENSES PREVI'!G32:H32)</f>
        <v>0</v>
      </c>
      <c r="M53" s="318"/>
      <c r="N53" s="318"/>
      <c r="O53" s="318"/>
    </row>
    <row r="54" spans="1:15" ht="15">
      <c r="A54" s="314"/>
      <c r="B54" s="319">
        <f>'ANXE-1-DEPENSES PREVI'!C33</f>
        <v>0</v>
      </c>
      <c r="C54" s="316">
        <f>'ANXE-1-DEPENSES PREVI'!D33</f>
        <v>0</v>
      </c>
      <c r="D54" s="316">
        <f>'ANXE-1-DEPENSES PREVI'!E33</f>
        <v>0</v>
      </c>
      <c r="E54" s="317">
        <f>IF('ANXE-1-DEPENSES PREVI'!B33="Dépenses d'investissement matériel et immatériel","Dépenses d'investissement",IF('ANXE-1-DEPENSES PREVI'!B33="Prestations de service","Prestations de service",""))</f>
      </c>
      <c r="F54" s="314"/>
      <c r="G54" s="314"/>
      <c r="H54" s="317">
        <f>'ANXE-1-DEPENSES PREVI'!F33</f>
        <v>0</v>
      </c>
      <c r="I54" s="317">
        <f>SUM('ANXE-1-DEPENSES PREVI'!G33:H33)</f>
        <v>0</v>
      </c>
      <c r="M54" s="318"/>
      <c r="N54" s="318"/>
      <c r="O54" s="318"/>
    </row>
    <row r="55" spans="1:15" ht="15">
      <c r="A55" s="314"/>
      <c r="B55" s="319">
        <f>'ANXE-1-DEPENSES PREVI'!C34</f>
        <v>0</v>
      </c>
      <c r="C55" s="316">
        <f>'ANXE-1-DEPENSES PREVI'!D34</f>
        <v>0</v>
      </c>
      <c r="D55" s="316">
        <f>'ANXE-1-DEPENSES PREVI'!E34</f>
        <v>0</v>
      </c>
      <c r="E55" s="317">
        <f>IF('ANXE-1-DEPENSES PREVI'!B34="Dépenses d'investissement matériel et immatériel","Dépenses d'investissement",IF('ANXE-1-DEPENSES PREVI'!B34="Prestations de service","Prestations de service",""))</f>
      </c>
      <c r="F55" s="314"/>
      <c r="G55" s="314"/>
      <c r="H55" s="317">
        <f>'ANXE-1-DEPENSES PREVI'!F34</f>
        <v>0</v>
      </c>
      <c r="I55" s="317">
        <f>SUM('ANXE-1-DEPENSES PREVI'!G34:H34)</f>
        <v>0</v>
      </c>
      <c r="M55" s="318"/>
      <c r="N55" s="318"/>
      <c r="O55" s="318"/>
    </row>
    <row r="56" spans="1:15" ht="15">
      <c r="A56" s="314"/>
      <c r="B56" s="319">
        <f>'ANXE-1-DEPENSES PREVI'!C35</f>
        <v>0</v>
      </c>
      <c r="C56" s="316">
        <f>'ANXE-1-DEPENSES PREVI'!D35</f>
        <v>0</v>
      </c>
      <c r="D56" s="316">
        <f>'ANXE-1-DEPENSES PREVI'!E35</f>
        <v>0</v>
      </c>
      <c r="E56" s="317">
        <f>IF('ANXE-1-DEPENSES PREVI'!B35="Dépenses d'investissement matériel et immatériel","Dépenses d'investissement",IF('ANXE-1-DEPENSES PREVI'!B35="Prestations de service","Prestations de service",""))</f>
      </c>
      <c r="F56" s="314"/>
      <c r="G56" s="314"/>
      <c r="H56" s="317">
        <f>'ANXE-1-DEPENSES PREVI'!F35</f>
        <v>0</v>
      </c>
      <c r="I56" s="317">
        <f>SUM('ANXE-1-DEPENSES PREVI'!G35:H35)</f>
        <v>0</v>
      </c>
      <c r="M56" s="318"/>
      <c r="N56" s="318"/>
      <c r="O56" s="318"/>
    </row>
    <row r="57" spans="1:15" ht="15">
      <c r="A57" s="314"/>
      <c r="B57" s="319">
        <f>'ANXE-1-DEPENSES PREVI'!C36</f>
        <v>0</v>
      </c>
      <c r="C57" s="316">
        <f>'ANXE-1-DEPENSES PREVI'!D36</f>
        <v>0</v>
      </c>
      <c r="D57" s="316">
        <f>'ANXE-1-DEPENSES PREVI'!E36</f>
        <v>0</v>
      </c>
      <c r="E57" s="317">
        <f>IF('ANXE-1-DEPENSES PREVI'!B36="Dépenses d'investissement matériel et immatériel","Dépenses d'investissement",IF('ANXE-1-DEPENSES PREVI'!B36="Prestations de service","Prestations de service",""))</f>
      </c>
      <c r="F57" s="314"/>
      <c r="G57" s="314"/>
      <c r="H57" s="317">
        <f>'ANXE-1-DEPENSES PREVI'!F36</f>
        <v>0</v>
      </c>
      <c r="I57" s="317">
        <f>SUM('ANXE-1-DEPENSES PREVI'!G36:H36)</f>
        <v>0</v>
      </c>
      <c r="M57" s="318"/>
      <c r="N57" s="318"/>
      <c r="O57" s="318"/>
    </row>
    <row r="58" spans="1:15" ht="15">
      <c r="A58" s="314"/>
      <c r="B58" s="319">
        <f>'ANXE-1-DEPENSES PREVI'!C37</f>
        <v>0</v>
      </c>
      <c r="C58" s="316">
        <f>'ANXE-1-DEPENSES PREVI'!D37</f>
        <v>0</v>
      </c>
      <c r="D58" s="316">
        <f>'ANXE-1-DEPENSES PREVI'!E37</f>
        <v>0</v>
      </c>
      <c r="E58" s="317">
        <f>IF('ANXE-1-DEPENSES PREVI'!B37="Dépenses d'investissement matériel et immatériel","Dépenses d'investissement",IF('ANXE-1-DEPENSES PREVI'!B37="Prestations de service","Prestations de service",""))</f>
      </c>
      <c r="F58" s="314"/>
      <c r="G58" s="314"/>
      <c r="H58" s="317">
        <f>'ANXE-1-DEPENSES PREVI'!F37</f>
        <v>0</v>
      </c>
      <c r="I58" s="317">
        <f>SUM('ANXE-1-DEPENSES PREVI'!G37:H37)</f>
        <v>0</v>
      </c>
      <c r="M58" s="318"/>
      <c r="N58" s="318"/>
      <c r="O58" s="318"/>
    </row>
    <row r="59" spans="1:15" ht="15">
      <c r="A59" s="314"/>
      <c r="B59" s="319">
        <f>'ANXE-1-DEPENSES PREVI'!C38</f>
        <v>0</v>
      </c>
      <c r="C59" s="316">
        <f>'ANXE-1-DEPENSES PREVI'!D38</f>
        <v>0</v>
      </c>
      <c r="D59" s="316">
        <f>'ANXE-1-DEPENSES PREVI'!E38</f>
        <v>0</v>
      </c>
      <c r="E59" s="317">
        <f>IF('ANXE-1-DEPENSES PREVI'!B38="Dépenses d'investissement matériel et immatériel","Dépenses d'investissement",IF('ANXE-1-DEPENSES PREVI'!B38="Prestations de service","Prestations de service",""))</f>
      </c>
      <c r="F59" s="314"/>
      <c r="G59" s="314"/>
      <c r="H59" s="317">
        <f>'ANXE-1-DEPENSES PREVI'!F38</f>
        <v>0</v>
      </c>
      <c r="I59" s="317">
        <f>SUM('ANXE-1-DEPENSES PREVI'!G38:H38)</f>
        <v>0</v>
      </c>
      <c r="M59" s="318"/>
      <c r="N59" s="318"/>
      <c r="O59" s="318"/>
    </row>
    <row r="60" spans="1:15" ht="15">
      <c r="A60" s="314"/>
      <c r="B60" s="319">
        <f>'ANXE-1-DEPENSES PREVI'!C39</f>
        <v>0</v>
      </c>
      <c r="C60" s="316">
        <f>'ANXE-1-DEPENSES PREVI'!D39</f>
        <v>0</v>
      </c>
      <c r="D60" s="316">
        <f>'ANXE-1-DEPENSES PREVI'!E39</f>
        <v>0</v>
      </c>
      <c r="E60" s="317">
        <f>IF('ANXE-1-DEPENSES PREVI'!B39="Dépenses d'investissement matériel et immatériel","Dépenses d'investissement",IF('ANXE-1-DEPENSES PREVI'!B39="Prestations de service","Prestations de service",""))</f>
      </c>
      <c r="F60" s="314"/>
      <c r="G60" s="314"/>
      <c r="H60" s="317">
        <f>'ANXE-1-DEPENSES PREVI'!F39</f>
        <v>0</v>
      </c>
      <c r="I60" s="317">
        <f>SUM('ANXE-1-DEPENSES PREVI'!G39:H39)</f>
        <v>0</v>
      </c>
      <c r="M60" s="318"/>
      <c r="N60" s="318"/>
      <c r="O60" s="318"/>
    </row>
    <row r="61" spans="1:15" ht="15">
      <c r="A61" s="314"/>
      <c r="B61" s="319">
        <f>'ANXE-1-DEPENSES PREVI'!C40</f>
        <v>0</v>
      </c>
      <c r="C61" s="316">
        <f>'ANXE-1-DEPENSES PREVI'!D40</f>
        <v>0</v>
      </c>
      <c r="D61" s="316">
        <f>'ANXE-1-DEPENSES PREVI'!E40</f>
        <v>0</v>
      </c>
      <c r="E61" s="317">
        <f>IF('ANXE-1-DEPENSES PREVI'!B40="Dépenses d'investissement matériel et immatériel","Dépenses d'investissement",IF('ANXE-1-DEPENSES PREVI'!B40="Prestations de service","Prestations de service",""))</f>
      </c>
      <c r="F61" s="314"/>
      <c r="G61" s="314"/>
      <c r="H61" s="317">
        <f>'ANXE-1-DEPENSES PREVI'!F40</f>
        <v>0</v>
      </c>
      <c r="I61" s="317">
        <f>SUM('ANXE-1-DEPENSES PREVI'!G40:H40)</f>
        <v>0</v>
      </c>
      <c r="M61" s="318"/>
      <c r="N61" s="318"/>
      <c r="O61" s="318"/>
    </row>
    <row r="62" spans="1:9" ht="15">
      <c r="A62" s="314"/>
      <c r="B62" s="319">
        <f>'ANXE-1-DEPENSES PREVI'!C41</f>
        <v>0</v>
      </c>
      <c r="C62" s="316">
        <f>'ANXE-1-DEPENSES PREVI'!D41</f>
        <v>0</v>
      </c>
      <c r="D62" s="316">
        <f>'ANXE-1-DEPENSES PREVI'!E41</f>
        <v>0</v>
      </c>
      <c r="E62" s="317">
        <f>IF('ANXE-1-DEPENSES PREVI'!B41="Dépenses d'investissement matériel et immatériel","Dépenses d'investissement",IF('ANXE-1-DEPENSES PREVI'!B41="Prestations de service","Prestations de service",""))</f>
      </c>
      <c r="F62" s="314"/>
      <c r="G62" s="314"/>
      <c r="H62" s="317">
        <f>'ANXE-1-DEPENSES PREVI'!F41</f>
        <v>0</v>
      </c>
      <c r="I62" s="317">
        <f>SUM('ANXE-1-DEPENSES PREVI'!G41:H41)</f>
        <v>0</v>
      </c>
    </row>
    <row r="63" spans="1:9" ht="15">
      <c r="A63" s="314"/>
      <c r="B63" s="319">
        <f>'ANXE-1-DEPENSES PREVI'!C42</f>
        <v>0</v>
      </c>
      <c r="C63" s="316">
        <f>'ANXE-1-DEPENSES PREVI'!D42</f>
        <v>0</v>
      </c>
      <c r="D63" s="316">
        <f>'ANXE-1-DEPENSES PREVI'!E42</f>
        <v>0</v>
      </c>
      <c r="E63" s="317">
        <f>IF('ANXE-1-DEPENSES PREVI'!B42="Dépenses d'investissement matériel et immatériel","Dépenses d'investissement",IF('ANXE-1-DEPENSES PREVI'!B42="Prestations de service","Prestations de service",""))</f>
      </c>
      <c r="F63" s="314"/>
      <c r="G63" s="314"/>
      <c r="H63" s="317">
        <f>'ANXE-1-DEPENSES PREVI'!F42</f>
        <v>0</v>
      </c>
      <c r="I63" s="317">
        <f>SUM('ANXE-1-DEPENSES PREVI'!G42:H42)</f>
        <v>0</v>
      </c>
    </row>
    <row r="64" spans="1:9" ht="15">
      <c r="A64" s="314"/>
      <c r="B64" s="319">
        <f>'ANXE-1-DEPENSES PREVI'!C43</f>
        <v>0</v>
      </c>
      <c r="C64" s="316">
        <f>'ANXE-1-DEPENSES PREVI'!D43</f>
        <v>0</v>
      </c>
      <c r="D64" s="316">
        <f>'ANXE-1-DEPENSES PREVI'!E43</f>
        <v>0</v>
      </c>
      <c r="E64" s="317">
        <f>IF('ANXE-1-DEPENSES PREVI'!B43="Dépenses d'investissement matériel et immatériel","Dépenses d'investissement",IF('ANXE-1-DEPENSES PREVI'!B43="Prestations de service","Prestations de service",""))</f>
      </c>
      <c r="F64" s="314"/>
      <c r="G64" s="314"/>
      <c r="H64" s="317">
        <f>'ANXE-1-DEPENSES PREVI'!F43</f>
        <v>0</v>
      </c>
      <c r="I64" s="317">
        <f>SUM('ANXE-1-DEPENSES PREVI'!G43:H43)</f>
        <v>0</v>
      </c>
    </row>
    <row r="65" spans="1:9" ht="15">
      <c r="A65" s="314"/>
      <c r="B65" s="319">
        <f>'ANXE-1-DEPENSES PREVI'!C44</f>
        <v>0</v>
      </c>
      <c r="C65" s="316">
        <f>'ANXE-1-DEPENSES PREVI'!D44</f>
        <v>0</v>
      </c>
      <c r="D65" s="316">
        <f>'ANXE-1-DEPENSES PREVI'!E44</f>
        <v>0</v>
      </c>
      <c r="E65" s="317">
        <f>IF('ANXE-1-DEPENSES PREVI'!B44="Dépenses d'investissement matériel et immatériel","Dépenses d'investissement",IF('ANXE-1-DEPENSES PREVI'!B44="Prestations de service","Prestations de service",""))</f>
      </c>
      <c r="F65" s="314"/>
      <c r="G65" s="314"/>
      <c r="H65" s="317">
        <f>'ANXE-1-DEPENSES PREVI'!F44</f>
        <v>0</v>
      </c>
      <c r="I65" s="317">
        <f>SUM('ANXE-1-DEPENSES PREVI'!G44:H44)</f>
        <v>0</v>
      </c>
    </row>
    <row r="66" spans="1:9" ht="15">
      <c r="A66" s="314"/>
      <c r="B66" s="319">
        <f>'ANXE-1-DEPENSES PREVI'!C45</f>
        <v>0</v>
      </c>
      <c r="C66" s="316">
        <f>'ANXE-1-DEPENSES PREVI'!D45</f>
        <v>0</v>
      </c>
      <c r="D66" s="316">
        <f>'ANXE-1-DEPENSES PREVI'!E45</f>
        <v>0</v>
      </c>
      <c r="E66" s="317">
        <f>IF('ANXE-1-DEPENSES PREVI'!B45="Dépenses d'investissement matériel et immatériel","Dépenses d'investissement",IF('ANXE-1-DEPENSES PREVI'!B45="Prestations de service","Prestations de service",""))</f>
      </c>
      <c r="F66" s="314"/>
      <c r="G66" s="314"/>
      <c r="H66" s="317">
        <f>'ANXE-1-DEPENSES PREVI'!F45</f>
        <v>0</v>
      </c>
      <c r="I66" s="317">
        <f>SUM('ANXE-1-DEPENSES PREVI'!G45:H45)</f>
        <v>0</v>
      </c>
    </row>
    <row r="67" spans="1:9" ht="15">
      <c r="A67" s="314"/>
      <c r="B67" s="319">
        <f>'ANXE-1-DEPENSES PREVI'!C46</f>
        <v>0</v>
      </c>
      <c r="C67" s="316">
        <f>'ANXE-1-DEPENSES PREVI'!D46</f>
        <v>0</v>
      </c>
      <c r="D67" s="316">
        <f>'ANXE-1-DEPENSES PREVI'!E46</f>
        <v>0</v>
      </c>
      <c r="E67" s="317">
        <f>IF('ANXE-1-DEPENSES PREVI'!B46="Dépenses d'investissement matériel et immatériel","Dépenses d'investissement",IF('ANXE-1-DEPENSES PREVI'!B46="Prestations de service","Prestations de service",""))</f>
      </c>
      <c r="F67" s="314"/>
      <c r="G67" s="314"/>
      <c r="H67" s="317">
        <f>'ANXE-1-DEPENSES PREVI'!F46</f>
        <v>0</v>
      </c>
      <c r="I67" s="317">
        <f>SUM('ANXE-1-DEPENSES PREVI'!G46:H46)</f>
        <v>0</v>
      </c>
    </row>
    <row r="68" spans="1:9" ht="15">
      <c r="A68" s="314"/>
      <c r="B68" s="319">
        <f>'ANXE-1-DEPENSES PREVI'!C47</f>
        <v>0</v>
      </c>
      <c r="C68" s="316">
        <f>'ANXE-1-DEPENSES PREVI'!D47</f>
        <v>0</v>
      </c>
      <c r="D68" s="316">
        <f>'ANXE-1-DEPENSES PREVI'!E47</f>
        <v>0</v>
      </c>
      <c r="E68" s="317">
        <f>IF('ANXE-1-DEPENSES PREVI'!B47="Dépenses d'investissement matériel et immatériel","Dépenses d'investissement",IF('ANXE-1-DEPENSES PREVI'!B47="Prestations de service","Prestations de service",""))</f>
      </c>
      <c r="F68" s="314"/>
      <c r="G68" s="314"/>
      <c r="H68" s="317">
        <f>'ANXE-1-DEPENSES PREVI'!F47</f>
        <v>0</v>
      </c>
      <c r="I68" s="317">
        <f>SUM('ANXE-1-DEPENSES PREVI'!G47:H47)</f>
        <v>0</v>
      </c>
    </row>
    <row r="69" spans="1:9" ht="15">
      <c r="A69" s="314"/>
      <c r="B69" s="319">
        <f>'ANXE-1-DEPENSES PREVI'!C48</f>
        <v>0</v>
      </c>
      <c r="C69" s="316">
        <f>'ANXE-1-DEPENSES PREVI'!D48</f>
        <v>0</v>
      </c>
      <c r="D69" s="316">
        <f>'ANXE-1-DEPENSES PREVI'!E48</f>
        <v>0</v>
      </c>
      <c r="E69" s="317">
        <f>IF('ANXE-1-DEPENSES PREVI'!B48="Dépenses d'investissement matériel et immatériel","Dépenses d'investissement",IF('ANXE-1-DEPENSES PREVI'!B48="Prestations de service","Prestations de service",""))</f>
      </c>
      <c r="F69" s="314"/>
      <c r="G69" s="314"/>
      <c r="H69" s="317">
        <f>'ANXE-1-DEPENSES PREVI'!F48</f>
        <v>0</v>
      </c>
      <c r="I69" s="317">
        <f>SUM('ANXE-1-DEPENSES PREVI'!G48:H48)</f>
        <v>0</v>
      </c>
    </row>
    <row r="70" spans="1:9" ht="15">
      <c r="A70" s="314"/>
      <c r="B70" s="319">
        <f>'ANXE-1-DEPENSES PREVI'!C49</f>
        <v>0</v>
      </c>
      <c r="C70" s="316">
        <f>'ANXE-1-DEPENSES PREVI'!D49</f>
        <v>0</v>
      </c>
      <c r="D70" s="316">
        <f>'ANXE-1-DEPENSES PREVI'!E49</f>
        <v>0</v>
      </c>
      <c r="E70" s="317">
        <f>IF('ANXE-1-DEPENSES PREVI'!B49="Dépenses d'investissement matériel et immatériel","Dépenses d'investissement",IF('ANXE-1-DEPENSES PREVI'!B49="Prestations de service","Prestations de service",""))</f>
      </c>
      <c r="F70" s="314"/>
      <c r="G70" s="314"/>
      <c r="H70" s="317">
        <f>'ANXE-1-DEPENSES PREVI'!F49</f>
        <v>0</v>
      </c>
      <c r="I70" s="317">
        <f>SUM('ANXE-1-DEPENSES PREVI'!G49:H49)</f>
        <v>0</v>
      </c>
    </row>
    <row r="71" spans="1:9" ht="15">
      <c r="A71" s="314"/>
      <c r="B71" s="319">
        <f>'ANXE-1-DEPENSES PREVI'!C50</f>
        <v>0</v>
      </c>
      <c r="C71" s="316">
        <f>'ANXE-1-DEPENSES PREVI'!D50</f>
        <v>0</v>
      </c>
      <c r="D71" s="316">
        <f>'ANXE-1-DEPENSES PREVI'!E50</f>
        <v>0</v>
      </c>
      <c r="E71" s="317">
        <f>IF('ANXE-1-DEPENSES PREVI'!B50="Dépenses d'investissement matériel et immatériel","Dépenses d'investissement",IF('ANXE-1-DEPENSES PREVI'!B50="Prestations de service","Prestations de service",""))</f>
      </c>
      <c r="F71" s="314"/>
      <c r="G71" s="314"/>
      <c r="H71" s="317">
        <f>'ANXE-1-DEPENSES PREVI'!F50</f>
        <v>0</v>
      </c>
      <c r="I71" s="317">
        <f>SUM('ANXE-1-DEPENSES PREVI'!G50:H50)</f>
        <v>0</v>
      </c>
    </row>
    <row r="72" spans="1:9" ht="15">
      <c r="A72" s="314"/>
      <c r="B72" s="319">
        <f>'ANXE-1-DEPENSES PREVI'!C51</f>
        <v>0</v>
      </c>
      <c r="C72" s="316">
        <f>'ANXE-1-DEPENSES PREVI'!D51</f>
        <v>0</v>
      </c>
      <c r="D72" s="316">
        <f>'ANXE-1-DEPENSES PREVI'!E51</f>
        <v>0</v>
      </c>
      <c r="E72" s="317">
        <f>IF('ANXE-1-DEPENSES PREVI'!B51="Dépenses d'investissement matériel et immatériel","Dépenses d'investissement",IF('ANXE-1-DEPENSES PREVI'!B51="Prestations de service","Prestations de service",""))</f>
      </c>
      <c r="F72" s="314"/>
      <c r="G72" s="314"/>
      <c r="H72" s="317">
        <f>'ANXE-1-DEPENSES PREVI'!F51</f>
        <v>0</v>
      </c>
      <c r="I72" s="317">
        <f>SUM('ANXE-1-DEPENSES PREVI'!G51:H51)</f>
        <v>0</v>
      </c>
    </row>
    <row r="73" spans="1:9" ht="15">
      <c r="A73" s="314"/>
      <c r="B73" s="319">
        <f>'ANXE-1-DEPENSES PREVI'!C52</f>
        <v>0</v>
      </c>
      <c r="C73" s="316">
        <f>'ANXE-1-DEPENSES PREVI'!D52</f>
        <v>0</v>
      </c>
      <c r="D73" s="316">
        <f>'ANXE-1-DEPENSES PREVI'!E52</f>
        <v>0</v>
      </c>
      <c r="E73" s="317">
        <f>IF('ANXE-1-DEPENSES PREVI'!B52="Dépenses d'investissement matériel et immatériel","Dépenses d'investissement",IF('ANXE-1-DEPENSES PREVI'!B52="Prestations de service","Prestations de service",""))</f>
      </c>
      <c r="F73" s="314"/>
      <c r="G73" s="314"/>
      <c r="H73" s="317">
        <f>'ANXE-1-DEPENSES PREVI'!F52</f>
        <v>0</v>
      </c>
      <c r="I73" s="317">
        <f>SUM('ANXE-1-DEPENSES PREVI'!G52:H52)</f>
        <v>0</v>
      </c>
    </row>
    <row r="74" spans="1:9" ht="15">
      <c r="A74" s="314"/>
      <c r="B74" s="319">
        <f>'ANXE-1-DEPENSES PREVI'!C53</f>
        <v>0</v>
      </c>
      <c r="C74" s="316">
        <f>'ANXE-1-DEPENSES PREVI'!D53</f>
        <v>0</v>
      </c>
      <c r="D74" s="316">
        <f>'ANXE-1-DEPENSES PREVI'!E53</f>
        <v>0</v>
      </c>
      <c r="E74" s="317">
        <f>IF('ANXE-1-DEPENSES PREVI'!B53="Dépenses d'investissement matériel et immatériel","Dépenses d'investissement",IF('ANXE-1-DEPENSES PREVI'!B53="Prestations de service","Prestations de service",""))</f>
      </c>
      <c r="F74" s="314"/>
      <c r="G74" s="314"/>
      <c r="H74" s="317">
        <f>'ANXE-1-DEPENSES PREVI'!F53</f>
        <v>0</v>
      </c>
      <c r="I74" s="317">
        <f>SUM('ANXE-1-DEPENSES PREVI'!G53:H53)</f>
        <v>0</v>
      </c>
    </row>
    <row r="75" spans="1:9" ht="15">
      <c r="A75" s="314"/>
      <c r="B75" s="319">
        <f>'ANXE-1-DEPENSES PREVI'!C54</f>
        <v>0</v>
      </c>
      <c r="C75" s="316">
        <f>'ANXE-1-DEPENSES PREVI'!D54</f>
        <v>0</v>
      </c>
      <c r="D75" s="316">
        <f>'ANXE-1-DEPENSES PREVI'!E54</f>
        <v>0</v>
      </c>
      <c r="E75" s="317">
        <f>IF('ANXE-1-DEPENSES PREVI'!B54="Dépenses d'investissement matériel et immatériel","Dépenses d'investissement",IF('ANXE-1-DEPENSES PREVI'!B54="Prestations de service","Prestations de service",""))</f>
      </c>
      <c r="F75" s="314"/>
      <c r="G75" s="314"/>
      <c r="H75" s="317">
        <f>'ANXE-1-DEPENSES PREVI'!F54</f>
        <v>0</v>
      </c>
      <c r="I75" s="317">
        <f>SUM('ANXE-1-DEPENSES PREVI'!G54:H54)</f>
        <v>0</v>
      </c>
    </row>
    <row r="76" spans="1:9" ht="15">
      <c r="A76" s="314"/>
      <c r="B76" s="319">
        <f>'ANXE-1-DEPENSES PREVI'!C55</f>
        <v>0</v>
      </c>
      <c r="C76" s="316">
        <f>'ANXE-1-DEPENSES PREVI'!D55</f>
        <v>0</v>
      </c>
      <c r="D76" s="316">
        <f>'ANXE-1-DEPENSES PREVI'!E55</f>
        <v>0</v>
      </c>
      <c r="E76" s="317">
        <f>IF('ANXE-1-DEPENSES PREVI'!B55="Dépenses d'investissement matériel et immatériel","Dépenses d'investissement",IF('ANXE-1-DEPENSES PREVI'!B55="Prestations de service","Prestations de service",""))</f>
      </c>
      <c r="F76" s="314"/>
      <c r="G76" s="314"/>
      <c r="H76" s="317">
        <f>'ANXE-1-DEPENSES PREVI'!F55</f>
        <v>0</v>
      </c>
      <c r="I76" s="317">
        <f>SUM('ANXE-1-DEPENSES PREVI'!G55:H55)</f>
        <v>0</v>
      </c>
    </row>
    <row r="77" spans="1:9" ht="15">
      <c r="A77" s="314"/>
      <c r="B77" s="319">
        <f>'ANXE-1-DEPENSES PREVI'!C56</f>
        <v>0</v>
      </c>
      <c r="C77" s="316">
        <f>'ANXE-1-DEPENSES PREVI'!D56</f>
        <v>0</v>
      </c>
      <c r="D77" s="316">
        <f>'ANXE-1-DEPENSES PREVI'!E56</f>
        <v>0</v>
      </c>
      <c r="E77" s="317">
        <f>IF('ANXE-1-DEPENSES PREVI'!B56="Dépenses d'investissement matériel et immatériel","Dépenses d'investissement",IF('ANXE-1-DEPENSES PREVI'!B56="Prestations de service","Prestations de service",""))</f>
      </c>
      <c r="F77" s="314"/>
      <c r="G77" s="314"/>
      <c r="H77" s="317">
        <f>'ANXE-1-DEPENSES PREVI'!F56</f>
        <v>0</v>
      </c>
      <c r="I77" s="317">
        <f>SUM('ANXE-1-DEPENSES PREVI'!G56:H56)</f>
        <v>0</v>
      </c>
    </row>
    <row r="78" ht="15.75">
      <c r="A78" s="310" t="s">
        <v>220</v>
      </c>
    </row>
    <row r="79" spans="1:10" ht="15">
      <c r="A79" s="320" t="s">
        <v>214</v>
      </c>
      <c r="B79" s="320" t="s">
        <v>215</v>
      </c>
      <c r="C79" s="320" t="s">
        <v>221</v>
      </c>
      <c r="D79" s="320" t="s">
        <v>222</v>
      </c>
      <c r="E79" s="320" t="s">
        <v>217</v>
      </c>
      <c r="F79" s="320" t="s">
        <v>223</v>
      </c>
      <c r="G79" s="320" t="s">
        <v>15</v>
      </c>
      <c r="H79" s="320" t="s">
        <v>16</v>
      </c>
      <c r="I79" s="320" t="s">
        <v>17</v>
      </c>
      <c r="J79" s="313"/>
    </row>
    <row r="80" spans="1:9" ht="15">
      <c r="A80" s="314"/>
      <c r="B80" s="319">
        <f>'ANXE-1-DEPENSES PREVI'!B62</f>
        <v>0</v>
      </c>
      <c r="C80" s="316">
        <f>'ANXE-1-DEPENSES PREVI'!C62</f>
        <v>0</v>
      </c>
      <c r="D80" s="316">
        <f>'ANXE-1-DEPENSES PREVI'!D63</f>
        <v>0</v>
      </c>
      <c r="E80" s="317" t="s">
        <v>224</v>
      </c>
      <c r="F80" s="317">
        <f>'ANXE-1-DEPENSES PREVI'!E62</f>
        <v>0</v>
      </c>
      <c r="G80" s="317">
        <f>'ANXE-1-DEPENSES PREVI'!F62</f>
        <v>0</v>
      </c>
      <c r="H80" s="317" t="s">
        <v>225</v>
      </c>
      <c r="I80" s="317">
        <f>'ANXE-1-DEPENSES PREVI'!G62</f>
        <v>0</v>
      </c>
    </row>
    <row r="81" spans="1:9" ht="15">
      <c r="A81" s="314"/>
      <c r="B81" s="319">
        <f>'ANXE-1-DEPENSES PREVI'!B63</f>
        <v>0</v>
      </c>
      <c r="C81" s="316">
        <f>'ANXE-1-DEPENSES PREVI'!C63</f>
        <v>0</v>
      </c>
      <c r="D81" s="316">
        <f>'ANXE-1-DEPENSES PREVI'!D64</f>
        <v>0</v>
      </c>
      <c r="E81" s="317" t="s">
        <v>224</v>
      </c>
      <c r="F81" s="317">
        <f>'ANXE-1-DEPENSES PREVI'!E63</f>
        <v>0</v>
      </c>
      <c r="G81" s="317">
        <f>'ANXE-1-DEPENSES PREVI'!F63</f>
        <v>0</v>
      </c>
      <c r="H81" s="317" t="s">
        <v>225</v>
      </c>
      <c r="I81" s="317">
        <f>'ANXE-1-DEPENSES PREVI'!G63</f>
        <v>0</v>
      </c>
    </row>
    <row r="82" spans="1:9" ht="15">
      <c r="A82" s="314"/>
      <c r="B82" s="319">
        <f>'ANXE-1-DEPENSES PREVI'!B64</f>
        <v>0</v>
      </c>
      <c r="C82" s="316">
        <f>'ANXE-1-DEPENSES PREVI'!C64</f>
        <v>0</v>
      </c>
      <c r="D82" s="316">
        <f>'ANXE-1-DEPENSES PREVI'!D65</f>
        <v>0</v>
      </c>
      <c r="E82" s="317" t="s">
        <v>224</v>
      </c>
      <c r="F82" s="317">
        <f>'ANXE-1-DEPENSES PREVI'!E64</f>
        <v>0</v>
      </c>
      <c r="G82" s="317">
        <f>'ANXE-1-DEPENSES PREVI'!F64</f>
        <v>0</v>
      </c>
      <c r="H82" s="317" t="s">
        <v>225</v>
      </c>
      <c r="I82" s="317">
        <f>'ANXE-1-DEPENSES PREVI'!G64</f>
        <v>0</v>
      </c>
    </row>
    <row r="83" spans="1:9" ht="15">
      <c r="A83" s="314"/>
      <c r="B83" s="319">
        <f>'ANXE-1-DEPENSES PREVI'!B65</f>
        <v>0</v>
      </c>
      <c r="C83" s="316">
        <f>'ANXE-1-DEPENSES PREVI'!C65</f>
        <v>0</v>
      </c>
      <c r="D83" s="316">
        <f>'ANXE-1-DEPENSES PREVI'!D66</f>
        <v>0</v>
      </c>
      <c r="E83" s="317" t="s">
        <v>224</v>
      </c>
      <c r="F83" s="317">
        <f>'ANXE-1-DEPENSES PREVI'!E65</f>
        <v>0</v>
      </c>
      <c r="G83" s="317">
        <f>'ANXE-1-DEPENSES PREVI'!F65</f>
        <v>0</v>
      </c>
      <c r="H83" s="317" t="s">
        <v>225</v>
      </c>
      <c r="I83" s="317">
        <f>'ANXE-1-DEPENSES PREVI'!G65</f>
        <v>0</v>
      </c>
    </row>
    <row r="84" spans="1:9" ht="15">
      <c r="A84" s="314"/>
      <c r="B84" s="319">
        <f>'ANXE-1-DEPENSES PREVI'!B66</f>
        <v>0</v>
      </c>
      <c r="C84" s="316">
        <f>'ANXE-1-DEPENSES PREVI'!C66</f>
        <v>0</v>
      </c>
      <c r="D84" s="316">
        <f>'ANXE-1-DEPENSES PREVI'!D67</f>
        <v>0</v>
      </c>
      <c r="E84" s="317" t="s">
        <v>224</v>
      </c>
      <c r="F84" s="317">
        <f>'ANXE-1-DEPENSES PREVI'!E66</f>
        <v>0</v>
      </c>
      <c r="G84" s="317">
        <f>'ANXE-1-DEPENSES PREVI'!F66</f>
        <v>0</v>
      </c>
      <c r="H84" s="317" t="s">
        <v>225</v>
      </c>
      <c r="I84" s="317">
        <f>'ANXE-1-DEPENSES PREVI'!G66</f>
        <v>0</v>
      </c>
    </row>
    <row r="85" spans="1:9" ht="15">
      <c r="A85" s="314"/>
      <c r="B85" s="319">
        <f>'ANXE-1-DEPENSES PREVI'!B67</f>
        <v>0</v>
      </c>
      <c r="C85" s="316">
        <f>'ANXE-1-DEPENSES PREVI'!C67</f>
        <v>0</v>
      </c>
      <c r="D85" s="316">
        <f>'ANXE-1-DEPENSES PREVI'!D68</f>
        <v>0</v>
      </c>
      <c r="E85" s="317" t="s">
        <v>224</v>
      </c>
      <c r="F85" s="317">
        <f>'ANXE-1-DEPENSES PREVI'!E67</f>
        <v>0</v>
      </c>
      <c r="G85" s="317">
        <f>'ANXE-1-DEPENSES PREVI'!F67</f>
        <v>0</v>
      </c>
      <c r="H85" s="317" t="s">
        <v>225</v>
      </c>
      <c r="I85" s="317">
        <f>'ANXE-1-DEPENSES PREVI'!G67</f>
        <v>0</v>
      </c>
    </row>
    <row r="86" spans="1:9" ht="15">
      <c r="A86" s="314"/>
      <c r="B86" s="319">
        <f>'ANXE-1-DEPENSES PREVI'!B68</f>
        <v>0</v>
      </c>
      <c r="C86" s="316">
        <f>'ANXE-1-DEPENSES PREVI'!C68</f>
        <v>0</v>
      </c>
      <c r="D86" s="316">
        <f>'ANXE-1-DEPENSES PREVI'!D69</f>
        <v>0</v>
      </c>
      <c r="E86" s="317" t="s">
        <v>224</v>
      </c>
      <c r="F86" s="317">
        <f>'ANXE-1-DEPENSES PREVI'!E68</f>
        <v>0</v>
      </c>
      <c r="G86" s="317">
        <f>'ANXE-1-DEPENSES PREVI'!F68</f>
        <v>0</v>
      </c>
      <c r="H86" s="317" t="s">
        <v>225</v>
      </c>
      <c r="I86" s="317">
        <f>'ANXE-1-DEPENSES PREVI'!G68</f>
        <v>0</v>
      </c>
    </row>
    <row r="87" spans="1:9" ht="15">
      <c r="A87" s="314"/>
      <c r="B87" s="319">
        <f>'ANXE-1-DEPENSES PREVI'!B69</f>
        <v>0</v>
      </c>
      <c r="C87" s="316">
        <f>'ANXE-1-DEPENSES PREVI'!C69</f>
        <v>0</v>
      </c>
      <c r="D87" s="316">
        <f>'ANXE-1-DEPENSES PREVI'!D70</f>
        <v>0</v>
      </c>
      <c r="E87" s="317" t="s">
        <v>224</v>
      </c>
      <c r="F87" s="317">
        <f>'ANXE-1-DEPENSES PREVI'!E69</f>
        <v>0</v>
      </c>
      <c r="G87" s="317">
        <f>'ANXE-1-DEPENSES PREVI'!F69</f>
        <v>0</v>
      </c>
      <c r="H87" s="317" t="s">
        <v>225</v>
      </c>
      <c r="I87" s="317">
        <f>'ANXE-1-DEPENSES PREVI'!G69</f>
        <v>0</v>
      </c>
    </row>
    <row r="88" spans="1:9" ht="15">
      <c r="A88" s="314"/>
      <c r="B88" s="319">
        <f>'ANXE-1-DEPENSES PREVI'!B70</f>
        <v>0</v>
      </c>
      <c r="C88" s="316">
        <f>'ANXE-1-DEPENSES PREVI'!C70</f>
        <v>0</v>
      </c>
      <c r="D88" s="316">
        <f>'ANXE-1-DEPENSES PREVI'!D71</f>
        <v>0</v>
      </c>
      <c r="E88" s="317" t="s">
        <v>224</v>
      </c>
      <c r="F88" s="317">
        <f>'ANXE-1-DEPENSES PREVI'!E70</f>
        <v>0</v>
      </c>
      <c r="G88" s="317">
        <f>'ANXE-1-DEPENSES PREVI'!F70</f>
        <v>0</v>
      </c>
      <c r="H88" s="317" t="s">
        <v>225</v>
      </c>
      <c r="I88" s="317">
        <f>'ANXE-1-DEPENSES PREVI'!G70</f>
        <v>0</v>
      </c>
    </row>
    <row r="89" spans="1:9" ht="15">
      <c r="A89" s="314"/>
      <c r="B89" s="319">
        <f>'ANXE-1-DEPENSES PREVI'!B71</f>
        <v>0</v>
      </c>
      <c r="C89" s="316">
        <f>'ANXE-1-DEPENSES PREVI'!C71</f>
        <v>0</v>
      </c>
      <c r="D89" s="316">
        <f>'ANXE-1-DEPENSES PREVI'!D72</f>
        <v>0</v>
      </c>
      <c r="E89" s="317" t="s">
        <v>224</v>
      </c>
      <c r="F89" s="317">
        <f>'ANXE-1-DEPENSES PREVI'!E71</f>
        <v>0</v>
      </c>
      <c r="G89" s="317">
        <f>'ANXE-1-DEPENSES PREVI'!F71</f>
        <v>0</v>
      </c>
      <c r="H89" s="317" t="s">
        <v>225</v>
      </c>
      <c r="I89" s="317">
        <f>'ANXE-1-DEPENSES PREVI'!G71</f>
        <v>0</v>
      </c>
    </row>
    <row r="90" spans="1:9" ht="15">
      <c r="A90" s="314"/>
      <c r="B90" s="319">
        <f>'ANXE-1-DEPENSES PREVI'!B72</f>
        <v>0</v>
      </c>
      <c r="C90" s="316">
        <f>'ANXE-1-DEPENSES PREVI'!C72</f>
        <v>0</v>
      </c>
      <c r="D90" s="316">
        <f>'ANXE-1-DEPENSES PREVI'!D73</f>
        <v>0</v>
      </c>
      <c r="E90" s="317" t="s">
        <v>224</v>
      </c>
      <c r="F90" s="317">
        <f>'ANXE-1-DEPENSES PREVI'!E72</f>
        <v>0</v>
      </c>
      <c r="G90" s="317">
        <f>'ANXE-1-DEPENSES PREVI'!F72</f>
        <v>0</v>
      </c>
      <c r="H90" s="317" t="s">
        <v>225</v>
      </c>
      <c r="I90" s="317">
        <f>'ANXE-1-DEPENSES PREVI'!G72</f>
        <v>0</v>
      </c>
    </row>
    <row r="91" spans="1:9" ht="15">
      <c r="A91" s="314"/>
      <c r="B91" s="319">
        <f>'ANXE-1-DEPENSES PREVI'!B73</f>
        <v>0</v>
      </c>
      <c r="C91" s="316">
        <f>'ANXE-1-DEPENSES PREVI'!C73</f>
        <v>0</v>
      </c>
      <c r="D91" s="316">
        <f>'ANXE-1-DEPENSES PREVI'!D74</f>
        <v>0</v>
      </c>
      <c r="E91" s="317" t="s">
        <v>224</v>
      </c>
      <c r="F91" s="317">
        <f>'ANXE-1-DEPENSES PREVI'!E73</f>
        <v>0</v>
      </c>
      <c r="G91" s="317">
        <f>'ANXE-1-DEPENSES PREVI'!F73</f>
        <v>0</v>
      </c>
      <c r="H91" s="317" t="s">
        <v>225</v>
      </c>
      <c r="I91" s="317">
        <f>'ANXE-1-DEPENSES PREVI'!G73</f>
        <v>0</v>
      </c>
    </row>
    <row r="92" spans="1:9" ht="15">
      <c r="A92" s="314"/>
      <c r="B92" s="319">
        <f>'ANXE-1-DEPENSES PREVI'!B74</f>
        <v>0</v>
      </c>
      <c r="C92" s="316">
        <f>'ANXE-1-DEPENSES PREVI'!C74</f>
        <v>0</v>
      </c>
      <c r="D92" s="316">
        <f>'ANXE-1-DEPENSES PREVI'!D75</f>
        <v>0</v>
      </c>
      <c r="E92" s="317" t="s">
        <v>224</v>
      </c>
      <c r="F92" s="317">
        <f>'ANXE-1-DEPENSES PREVI'!E74</f>
        <v>0</v>
      </c>
      <c r="G92" s="317">
        <f>'ANXE-1-DEPENSES PREVI'!F74</f>
        <v>0</v>
      </c>
      <c r="H92" s="317" t="s">
        <v>225</v>
      </c>
      <c r="I92" s="317">
        <f>'ANXE-1-DEPENSES PREVI'!G74</f>
        <v>0</v>
      </c>
    </row>
    <row r="93" spans="1:9" ht="15">
      <c r="A93" s="314"/>
      <c r="B93" s="319">
        <f>'ANXE-1-DEPENSES PREVI'!B75</f>
        <v>0</v>
      </c>
      <c r="C93" s="316">
        <f>'ANXE-1-DEPENSES PREVI'!C75</f>
        <v>0</v>
      </c>
      <c r="D93" s="316">
        <f>'ANXE-1-DEPENSES PREVI'!D76</f>
        <v>0</v>
      </c>
      <c r="E93" s="317" t="s">
        <v>224</v>
      </c>
      <c r="F93" s="317">
        <f>'ANXE-1-DEPENSES PREVI'!E75</f>
        <v>0</v>
      </c>
      <c r="G93" s="317">
        <f>'ANXE-1-DEPENSES PREVI'!F75</f>
        <v>0</v>
      </c>
      <c r="H93" s="317" t="s">
        <v>225</v>
      </c>
      <c r="I93" s="317">
        <f>'ANXE-1-DEPENSES PREVI'!G75</f>
        <v>0</v>
      </c>
    </row>
    <row r="94" spans="1:9" ht="15">
      <c r="A94" s="314"/>
      <c r="B94" s="319">
        <f>'ANXE-1-DEPENSES PREVI'!B76</f>
        <v>0</v>
      </c>
      <c r="C94" s="316">
        <f>'ANXE-1-DEPENSES PREVI'!C76</f>
        <v>0</v>
      </c>
      <c r="D94" s="316">
        <f>'ANXE-1-DEPENSES PREVI'!D77</f>
        <v>0</v>
      </c>
      <c r="E94" s="317" t="s">
        <v>224</v>
      </c>
      <c r="F94" s="317">
        <f>'ANXE-1-DEPENSES PREVI'!E76</f>
        <v>0</v>
      </c>
      <c r="G94" s="317">
        <f>'ANXE-1-DEPENSES PREVI'!F76</f>
        <v>0</v>
      </c>
      <c r="H94" s="317" t="s">
        <v>225</v>
      </c>
      <c r="I94" s="317">
        <f>'ANXE-1-DEPENSES PREVI'!G76</f>
        <v>0</v>
      </c>
    </row>
    <row r="95" spans="1:9" ht="15">
      <c r="A95" s="314"/>
      <c r="B95" s="319">
        <f>'ANXE-1-DEPENSES PREVI'!B77</f>
        <v>0</v>
      </c>
      <c r="C95" s="316">
        <f>'ANXE-1-DEPENSES PREVI'!C77</f>
        <v>0</v>
      </c>
      <c r="D95" s="316">
        <f>'ANXE-1-DEPENSES PREVI'!D78</f>
        <v>0</v>
      </c>
      <c r="E95" s="317" t="s">
        <v>224</v>
      </c>
      <c r="F95" s="317">
        <f>'ANXE-1-DEPENSES PREVI'!E77</f>
        <v>0</v>
      </c>
      <c r="G95" s="317">
        <f>'ANXE-1-DEPENSES PREVI'!F77</f>
        <v>0</v>
      </c>
      <c r="H95" s="317" t="s">
        <v>225</v>
      </c>
      <c r="I95" s="317">
        <f>'ANXE-1-DEPENSES PREVI'!G77</f>
        <v>0</v>
      </c>
    </row>
    <row r="96" spans="1:9" ht="15">
      <c r="A96" s="314"/>
      <c r="B96" s="319">
        <f>'ANXE-1-DEPENSES PREVI'!B78</f>
        <v>0</v>
      </c>
      <c r="C96" s="316">
        <f>'ANXE-1-DEPENSES PREVI'!C78</f>
        <v>0</v>
      </c>
      <c r="D96" s="316">
        <f>'ANXE-1-DEPENSES PREVI'!D79</f>
        <v>0</v>
      </c>
      <c r="E96" s="317" t="s">
        <v>224</v>
      </c>
      <c r="F96" s="317">
        <f>'ANXE-1-DEPENSES PREVI'!E78</f>
        <v>0</v>
      </c>
      <c r="G96" s="317">
        <f>'ANXE-1-DEPENSES PREVI'!F78</f>
        <v>0</v>
      </c>
      <c r="H96" s="317" t="s">
        <v>225</v>
      </c>
      <c r="I96" s="317">
        <f>'ANXE-1-DEPENSES PREVI'!G78</f>
        <v>0</v>
      </c>
    </row>
    <row r="97" spans="1:9" ht="15">
      <c r="A97" s="314"/>
      <c r="B97" s="319">
        <f>'ANXE-1-DEPENSES PREVI'!B79</f>
        <v>0</v>
      </c>
      <c r="C97" s="316">
        <f>'ANXE-1-DEPENSES PREVI'!C79</f>
        <v>0</v>
      </c>
      <c r="D97" s="316">
        <f>'ANXE-1-DEPENSES PREVI'!D80</f>
        <v>0</v>
      </c>
      <c r="E97" s="317" t="s">
        <v>224</v>
      </c>
      <c r="F97" s="317">
        <f>'ANXE-1-DEPENSES PREVI'!E79</f>
        <v>0</v>
      </c>
      <c r="G97" s="317">
        <f>'ANXE-1-DEPENSES PREVI'!F79</f>
        <v>0</v>
      </c>
      <c r="H97" s="317" t="s">
        <v>225</v>
      </c>
      <c r="I97" s="317">
        <f>'ANXE-1-DEPENSES PREVI'!G79</f>
        <v>0</v>
      </c>
    </row>
    <row r="98" spans="1:9" ht="15">
      <c r="A98" s="314"/>
      <c r="B98" s="319">
        <f>'ANXE-1-DEPENSES PREVI'!B80</f>
        <v>0</v>
      </c>
      <c r="C98" s="316">
        <f>'ANXE-1-DEPENSES PREVI'!C80</f>
        <v>0</v>
      </c>
      <c r="D98" s="316">
        <f>'ANXE-1-DEPENSES PREVI'!D81</f>
        <v>0</v>
      </c>
      <c r="E98" s="317" t="s">
        <v>224</v>
      </c>
      <c r="F98" s="317">
        <f>'ANXE-1-DEPENSES PREVI'!E80</f>
        <v>0</v>
      </c>
      <c r="G98" s="317">
        <f>'ANXE-1-DEPENSES PREVI'!F80</f>
        <v>0</v>
      </c>
      <c r="H98" s="317" t="s">
        <v>225</v>
      </c>
      <c r="I98" s="317">
        <f>'ANXE-1-DEPENSES PREVI'!G80</f>
        <v>0</v>
      </c>
    </row>
    <row r="99" spans="1:9" ht="15">
      <c r="A99" s="314"/>
      <c r="B99" s="319">
        <f>'ANXE-1-DEPENSES PREVI'!B81</f>
        <v>0</v>
      </c>
      <c r="C99" s="316">
        <f>'ANXE-1-DEPENSES PREVI'!C81</f>
        <v>0</v>
      </c>
      <c r="D99" s="316">
        <f>'ANXE-1-DEPENSES PREVI'!D82</f>
        <v>0</v>
      </c>
      <c r="E99" s="317" t="s">
        <v>224</v>
      </c>
      <c r="F99" s="317">
        <f>'ANXE-1-DEPENSES PREVI'!E81</f>
        <v>0</v>
      </c>
      <c r="G99" s="317">
        <f>'ANXE-1-DEPENSES PREVI'!F81</f>
        <v>0</v>
      </c>
      <c r="H99" s="317" t="s">
        <v>225</v>
      </c>
      <c r="I99" s="317">
        <f>'ANXE-1-DEPENSES PREVI'!G81</f>
        <v>0</v>
      </c>
    </row>
    <row r="100" spans="1:9" ht="15">
      <c r="A100" s="314"/>
      <c r="B100" s="319">
        <f>'ANXE-1-DEPENSES PREVI'!B82</f>
        <v>0</v>
      </c>
      <c r="C100" s="316">
        <f>'ANXE-1-DEPENSES PREVI'!C82</f>
        <v>0</v>
      </c>
      <c r="D100" s="316">
        <f>'ANXE-1-DEPENSES PREVI'!D83</f>
        <v>0</v>
      </c>
      <c r="E100" s="317" t="s">
        <v>224</v>
      </c>
      <c r="F100" s="317">
        <f>'ANXE-1-DEPENSES PREVI'!E82</f>
        <v>0</v>
      </c>
      <c r="G100" s="317">
        <f>'ANXE-1-DEPENSES PREVI'!F82</f>
        <v>0</v>
      </c>
      <c r="H100" s="317" t="s">
        <v>225</v>
      </c>
      <c r="I100" s="317">
        <f>'ANXE-1-DEPENSES PREVI'!G82</f>
        <v>0</v>
      </c>
    </row>
    <row r="101" spans="1:9" ht="15">
      <c r="A101" s="314"/>
      <c r="B101" s="319">
        <f>'ANXE-1-DEPENSES PREVI'!B83</f>
        <v>0</v>
      </c>
      <c r="C101" s="316">
        <f>'ANXE-1-DEPENSES PREVI'!C83</f>
        <v>0</v>
      </c>
      <c r="D101" s="316">
        <f>'ANXE-1-DEPENSES PREVI'!D84</f>
        <v>0</v>
      </c>
      <c r="E101" s="317" t="s">
        <v>224</v>
      </c>
      <c r="F101" s="317">
        <f>'ANXE-1-DEPENSES PREVI'!E83</f>
        <v>0</v>
      </c>
      <c r="G101" s="317">
        <f>'ANXE-1-DEPENSES PREVI'!F83</f>
        <v>0</v>
      </c>
      <c r="H101" s="317" t="s">
        <v>225</v>
      </c>
      <c r="I101" s="317">
        <f>'ANXE-1-DEPENSES PREVI'!G83</f>
        <v>0</v>
      </c>
    </row>
    <row r="102" spans="1:9" ht="15">
      <c r="A102" s="314"/>
      <c r="B102" s="319">
        <f>'ANXE-1-DEPENSES PREVI'!B84</f>
        <v>0</v>
      </c>
      <c r="C102" s="316">
        <f>'ANXE-1-DEPENSES PREVI'!C84</f>
        <v>0</v>
      </c>
      <c r="D102" s="316">
        <f>'ANXE-1-DEPENSES PREVI'!D85</f>
        <v>0</v>
      </c>
      <c r="E102" s="317" t="s">
        <v>224</v>
      </c>
      <c r="F102" s="317">
        <f>'ANXE-1-DEPENSES PREVI'!E84</f>
        <v>0</v>
      </c>
      <c r="G102" s="317">
        <f>'ANXE-1-DEPENSES PREVI'!F84</f>
        <v>0</v>
      </c>
      <c r="H102" s="317" t="s">
        <v>225</v>
      </c>
      <c r="I102" s="317">
        <f>'ANXE-1-DEPENSES PREVI'!G84</f>
        <v>0</v>
      </c>
    </row>
    <row r="103" spans="1:9" ht="15">
      <c r="A103" s="314"/>
      <c r="B103" s="319">
        <f>'ANXE-1-DEPENSES PREVI'!B85</f>
        <v>0</v>
      </c>
      <c r="C103" s="316">
        <f>'ANXE-1-DEPENSES PREVI'!C85</f>
        <v>0</v>
      </c>
      <c r="D103" s="316">
        <f>'ANXE-1-DEPENSES PREVI'!D86</f>
        <v>0</v>
      </c>
      <c r="E103" s="317" t="s">
        <v>224</v>
      </c>
      <c r="F103" s="317">
        <f>'ANXE-1-DEPENSES PREVI'!E85</f>
        <v>0</v>
      </c>
      <c r="G103" s="317">
        <f>'ANXE-1-DEPENSES PREVI'!F85</f>
        <v>0</v>
      </c>
      <c r="H103" s="317" t="s">
        <v>225</v>
      </c>
      <c r="I103" s="317">
        <f>'ANXE-1-DEPENSES PREVI'!G85</f>
        <v>0</v>
      </c>
    </row>
    <row r="104" spans="1:9" ht="15">
      <c r="A104" s="314"/>
      <c r="B104" s="319">
        <f>'ANXE-1-DEPENSES PREVI'!B86</f>
        <v>0</v>
      </c>
      <c r="C104" s="316">
        <f>'ANXE-1-DEPENSES PREVI'!C86</f>
        <v>0</v>
      </c>
      <c r="D104" s="316">
        <f>'ANXE-1-DEPENSES PREVI'!D87</f>
        <v>0</v>
      </c>
      <c r="E104" s="317" t="s">
        <v>224</v>
      </c>
      <c r="F104" s="317">
        <f>'ANXE-1-DEPENSES PREVI'!E86</f>
        <v>0</v>
      </c>
      <c r="G104" s="317">
        <f>'ANXE-1-DEPENSES PREVI'!F86</f>
        <v>0</v>
      </c>
      <c r="H104" s="317" t="s">
        <v>225</v>
      </c>
      <c r="I104" s="317">
        <f>'ANXE-1-DEPENSES PREVI'!G86</f>
        <v>0</v>
      </c>
    </row>
    <row r="105" spans="1:9" ht="15">
      <c r="A105" s="314"/>
      <c r="B105" s="319">
        <f>'ANXE-1-DEPENSES PREVI'!B87</f>
        <v>0</v>
      </c>
      <c r="C105" s="316">
        <f>'ANXE-1-DEPENSES PREVI'!C87</f>
        <v>0</v>
      </c>
      <c r="D105" s="316">
        <f>'ANXE-1-DEPENSES PREVI'!D88</f>
        <v>0</v>
      </c>
      <c r="E105" s="317" t="s">
        <v>224</v>
      </c>
      <c r="F105" s="317">
        <f>'ANXE-1-DEPENSES PREVI'!E87</f>
        <v>0</v>
      </c>
      <c r="G105" s="317">
        <f>'ANXE-1-DEPENSES PREVI'!F87</f>
        <v>0</v>
      </c>
      <c r="H105" s="317" t="s">
        <v>225</v>
      </c>
      <c r="I105" s="317">
        <f>'ANXE-1-DEPENSES PREVI'!G87</f>
        <v>0</v>
      </c>
    </row>
    <row r="106" spans="1:9" ht="15">
      <c r="A106" s="314"/>
      <c r="B106" s="319">
        <f>'ANXE-1-DEPENSES PREVI'!B88</f>
        <v>0</v>
      </c>
      <c r="C106" s="316">
        <f>'ANXE-1-DEPENSES PREVI'!C88</f>
        <v>0</v>
      </c>
      <c r="D106" s="316">
        <f>'ANXE-1-DEPENSES PREVI'!D89</f>
        <v>0</v>
      </c>
      <c r="E106" s="317" t="s">
        <v>224</v>
      </c>
      <c r="F106" s="317">
        <f>'ANXE-1-DEPENSES PREVI'!E88</f>
        <v>0</v>
      </c>
      <c r="G106" s="317">
        <f>'ANXE-1-DEPENSES PREVI'!F88</f>
        <v>0</v>
      </c>
      <c r="H106" s="317" t="s">
        <v>225</v>
      </c>
      <c r="I106" s="317">
        <f>'ANXE-1-DEPENSES PREVI'!G88</f>
        <v>0</v>
      </c>
    </row>
    <row r="107" spans="1:9" ht="15">
      <c r="A107" s="314"/>
      <c r="B107" s="319">
        <f>'ANXE-1-DEPENSES PREVI'!B89</f>
        <v>0</v>
      </c>
      <c r="C107" s="316">
        <f>'ANXE-1-DEPENSES PREVI'!C89</f>
        <v>0</v>
      </c>
      <c r="D107" s="316">
        <f>'ANXE-1-DEPENSES PREVI'!D90</f>
        <v>0</v>
      </c>
      <c r="E107" s="317" t="s">
        <v>224</v>
      </c>
      <c r="F107" s="317">
        <f>'ANXE-1-DEPENSES PREVI'!E89</f>
        <v>0</v>
      </c>
      <c r="G107" s="317">
        <f>'ANXE-1-DEPENSES PREVI'!F89</f>
        <v>0</v>
      </c>
      <c r="H107" s="317" t="s">
        <v>225</v>
      </c>
      <c r="I107" s="317">
        <f>'ANXE-1-DEPENSES PREVI'!G89</f>
        <v>0</v>
      </c>
    </row>
    <row r="108" spans="1:9" ht="15">
      <c r="A108" s="314"/>
      <c r="B108" s="319">
        <f>'ANXE-1-DEPENSES PREVI'!B90</f>
        <v>0</v>
      </c>
      <c r="C108" s="316">
        <f>'ANXE-1-DEPENSES PREVI'!C90</f>
        <v>0</v>
      </c>
      <c r="D108" s="316">
        <f>'ANXE-1-DEPENSES PREVI'!D91</f>
        <v>0</v>
      </c>
      <c r="E108" s="317" t="s">
        <v>224</v>
      </c>
      <c r="F108" s="317">
        <f>'ANXE-1-DEPENSES PREVI'!E90</f>
        <v>0</v>
      </c>
      <c r="G108" s="317">
        <f>'ANXE-1-DEPENSES PREVI'!F90</f>
        <v>0</v>
      </c>
      <c r="H108" s="317" t="s">
        <v>225</v>
      </c>
      <c r="I108" s="317">
        <f>'ANXE-1-DEPENSES PREVI'!G90</f>
        <v>0</v>
      </c>
    </row>
    <row r="109" spans="1:9" ht="15">
      <c r="A109" s="314"/>
      <c r="B109" s="319">
        <f>'ANXE-1-DEPENSES PREVI'!B91</f>
        <v>0</v>
      </c>
      <c r="C109" s="316">
        <f>'ANXE-1-DEPENSES PREVI'!C91</f>
        <v>0</v>
      </c>
      <c r="D109" s="316">
        <f>'ANXE-1-DEPENSES PREVI'!D92</f>
        <v>0</v>
      </c>
      <c r="E109" s="317" t="s">
        <v>224</v>
      </c>
      <c r="F109" s="317">
        <f>'ANXE-1-DEPENSES PREVI'!E91</f>
        <v>0</v>
      </c>
      <c r="G109" s="317">
        <f>'ANXE-1-DEPENSES PREVI'!F91</f>
        <v>0</v>
      </c>
      <c r="H109" s="317" t="s">
        <v>225</v>
      </c>
      <c r="I109" s="317">
        <f>'ANXE-1-DEPENSES PREVI'!G91</f>
        <v>0</v>
      </c>
    </row>
    <row r="110" spans="1:9" ht="15">
      <c r="A110" s="314"/>
      <c r="B110" s="319">
        <f>'ANXE-1-DEPENSES PREVI'!B92</f>
        <v>0</v>
      </c>
      <c r="C110" s="316">
        <f>'ANXE-1-DEPENSES PREVI'!C92</f>
        <v>0</v>
      </c>
      <c r="D110" s="316">
        <f>'ANXE-1-DEPENSES PREVI'!D93</f>
        <v>0</v>
      </c>
      <c r="E110" s="317" t="s">
        <v>224</v>
      </c>
      <c r="F110" s="317">
        <f>'ANXE-1-DEPENSES PREVI'!E92</f>
        <v>0</v>
      </c>
      <c r="G110" s="317">
        <f>'ANXE-1-DEPENSES PREVI'!F92</f>
        <v>0</v>
      </c>
      <c r="H110" s="317" t="s">
        <v>225</v>
      </c>
      <c r="I110" s="317">
        <f>'ANXE-1-DEPENSES PREVI'!G92</f>
        <v>0</v>
      </c>
    </row>
    <row r="111" spans="1:9" ht="15">
      <c r="A111" s="314"/>
      <c r="B111" s="319">
        <f>'ANXE-1-DEPENSES PREVI'!B93</f>
        <v>0</v>
      </c>
      <c r="C111" s="316">
        <f>'ANXE-1-DEPENSES PREVI'!C93</f>
        <v>0</v>
      </c>
      <c r="D111" s="316">
        <f>'ANXE-1-DEPENSES PREVI'!D94</f>
        <v>0</v>
      </c>
      <c r="E111" s="317" t="s">
        <v>224</v>
      </c>
      <c r="F111" s="317">
        <f>'ANXE-1-DEPENSES PREVI'!E93</f>
        <v>0</v>
      </c>
      <c r="G111" s="317">
        <f>'ANXE-1-DEPENSES PREVI'!F93</f>
        <v>0</v>
      </c>
      <c r="H111" s="317" t="s">
        <v>225</v>
      </c>
      <c r="I111" s="317">
        <f>'ANXE-1-DEPENSES PREVI'!G93</f>
        <v>0</v>
      </c>
    </row>
    <row r="112" spans="1:9" ht="15">
      <c r="A112" s="314"/>
      <c r="B112" s="319">
        <f>'ANXE-1-DEPENSES PREVI'!B94</f>
        <v>0</v>
      </c>
      <c r="C112" s="316">
        <f>'ANXE-1-DEPENSES PREVI'!C94</f>
        <v>0</v>
      </c>
      <c r="D112" s="316">
        <f>'ANXE-1-DEPENSES PREVI'!D95</f>
        <v>0</v>
      </c>
      <c r="E112" s="317" t="s">
        <v>224</v>
      </c>
      <c r="F112" s="317">
        <f>'ANXE-1-DEPENSES PREVI'!E94</f>
        <v>0</v>
      </c>
      <c r="G112" s="317">
        <f>'ANXE-1-DEPENSES PREVI'!F94</f>
        <v>0</v>
      </c>
      <c r="H112" s="317" t="s">
        <v>225</v>
      </c>
      <c r="I112" s="317">
        <f>'ANXE-1-DEPENSES PREVI'!G94</f>
        <v>0</v>
      </c>
    </row>
    <row r="113" spans="1:9" ht="15">
      <c r="A113" s="314"/>
      <c r="B113" s="319">
        <f>'ANXE-1-DEPENSES PREVI'!B95</f>
        <v>0</v>
      </c>
      <c r="C113" s="316">
        <f>'ANXE-1-DEPENSES PREVI'!C95</f>
        <v>0</v>
      </c>
      <c r="D113" s="316">
        <f>'ANXE-1-DEPENSES PREVI'!D96</f>
        <v>0</v>
      </c>
      <c r="E113" s="317" t="s">
        <v>224</v>
      </c>
      <c r="F113" s="317">
        <f>'ANXE-1-DEPENSES PREVI'!E95</f>
        <v>0</v>
      </c>
      <c r="G113" s="317">
        <f>'ANXE-1-DEPENSES PREVI'!F95</f>
        <v>0</v>
      </c>
      <c r="H113" s="317" t="s">
        <v>225</v>
      </c>
      <c r="I113" s="317">
        <f>'ANXE-1-DEPENSES PREVI'!G95</f>
        <v>0</v>
      </c>
    </row>
    <row r="114" spans="1:9" ht="15">
      <c r="A114" s="314"/>
      <c r="B114" s="319">
        <f>'ANXE-1-DEPENSES PREVI'!B96</f>
        <v>0</v>
      </c>
      <c r="C114" s="316">
        <f>'ANXE-1-DEPENSES PREVI'!C96</f>
        <v>0</v>
      </c>
      <c r="D114" s="316">
        <f>'ANXE-1-DEPENSES PREVI'!D97</f>
        <v>0</v>
      </c>
      <c r="E114" s="317" t="s">
        <v>224</v>
      </c>
      <c r="F114" s="317">
        <f>'ANXE-1-DEPENSES PREVI'!E96</f>
        <v>0</v>
      </c>
      <c r="G114" s="317">
        <f>'ANXE-1-DEPENSES PREVI'!F96</f>
        <v>0</v>
      </c>
      <c r="H114" s="317" t="s">
        <v>225</v>
      </c>
      <c r="I114" s="317">
        <f>'ANXE-1-DEPENSES PREVI'!G96</f>
        <v>0</v>
      </c>
    </row>
    <row r="115" spans="1:9" ht="15">
      <c r="A115" s="314"/>
      <c r="B115" s="319">
        <f>'ANXE-1-DEPENSES PREVI'!B97</f>
        <v>0</v>
      </c>
      <c r="C115" s="316">
        <f>'ANXE-1-DEPENSES PREVI'!C97</f>
        <v>0</v>
      </c>
      <c r="D115" s="316">
        <f>'ANXE-1-DEPENSES PREVI'!D98</f>
        <v>0</v>
      </c>
      <c r="E115" s="317" t="s">
        <v>224</v>
      </c>
      <c r="F115" s="317">
        <f>'ANXE-1-DEPENSES PREVI'!E97</f>
        <v>0</v>
      </c>
      <c r="G115" s="317">
        <f>'ANXE-1-DEPENSES PREVI'!F97</f>
        <v>0</v>
      </c>
      <c r="H115" s="317" t="s">
        <v>225</v>
      </c>
      <c r="I115" s="317">
        <f>'ANXE-1-DEPENSES PREVI'!G97</f>
        <v>0</v>
      </c>
    </row>
    <row r="116" spans="1:9" ht="15">
      <c r="A116" s="314"/>
      <c r="B116" s="319">
        <f>'ANXE-1-DEPENSES PREVI'!B98</f>
        <v>0</v>
      </c>
      <c r="C116" s="316">
        <f>'ANXE-1-DEPENSES PREVI'!C98</f>
        <v>0</v>
      </c>
      <c r="D116" s="316">
        <f>'ANXE-1-DEPENSES PREVI'!D99</f>
        <v>0</v>
      </c>
      <c r="E116" s="317" t="s">
        <v>224</v>
      </c>
      <c r="F116" s="317">
        <f>'ANXE-1-DEPENSES PREVI'!E98</f>
        <v>0</v>
      </c>
      <c r="G116" s="317">
        <f>'ANXE-1-DEPENSES PREVI'!F98</f>
        <v>0</v>
      </c>
      <c r="H116" s="317" t="s">
        <v>225</v>
      </c>
      <c r="I116" s="317">
        <f>'ANXE-1-DEPENSES PREVI'!G98</f>
        <v>0</v>
      </c>
    </row>
    <row r="117" spans="1:9" ht="15">
      <c r="A117" s="314"/>
      <c r="B117" s="319">
        <f>'ANXE-1-DEPENSES PREVI'!B99</f>
        <v>0</v>
      </c>
      <c r="C117" s="316">
        <f>'ANXE-1-DEPENSES PREVI'!C99</f>
        <v>0</v>
      </c>
      <c r="D117" s="316">
        <f>'ANXE-1-DEPENSES PREVI'!D100</f>
        <v>0</v>
      </c>
      <c r="E117" s="317" t="s">
        <v>224</v>
      </c>
      <c r="F117" s="317">
        <f>'ANXE-1-DEPENSES PREVI'!E99</f>
        <v>0</v>
      </c>
      <c r="G117" s="317">
        <f>'ANXE-1-DEPENSES PREVI'!F99</f>
        <v>0</v>
      </c>
      <c r="H117" s="317" t="s">
        <v>225</v>
      </c>
      <c r="I117" s="317">
        <f>'ANXE-1-DEPENSES PREVI'!G99</f>
        <v>0</v>
      </c>
    </row>
    <row r="118" spans="1:9" ht="15">
      <c r="A118" s="314"/>
      <c r="B118" s="319">
        <f>'ANXE-1-DEPENSES PREVI'!B100</f>
        <v>0</v>
      </c>
      <c r="C118" s="316">
        <f>'ANXE-1-DEPENSES PREVI'!C100</f>
        <v>0</v>
      </c>
      <c r="D118" s="316">
        <f>'ANXE-1-DEPENSES PREVI'!D101</f>
        <v>0</v>
      </c>
      <c r="E118" s="317" t="s">
        <v>224</v>
      </c>
      <c r="F118" s="317">
        <f>'ANXE-1-DEPENSES PREVI'!E100</f>
        <v>0</v>
      </c>
      <c r="G118" s="317">
        <f>'ANXE-1-DEPENSES PREVI'!F100</f>
        <v>0</v>
      </c>
      <c r="H118" s="317" t="s">
        <v>225</v>
      </c>
      <c r="I118" s="317">
        <f>'ANXE-1-DEPENSES PREVI'!G100</f>
        <v>0</v>
      </c>
    </row>
    <row r="119" ht="15.75">
      <c r="A119" s="310" t="s">
        <v>226</v>
      </c>
    </row>
    <row r="120" spans="1:7" ht="15">
      <c r="A120" s="320" t="s">
        <v>214</v>
      </c>
      <c r="B120" s="320" t="s">
        <v>215</v>
      </c>
      <c r="C120" s="320" t="s">
        <v>227</v>
      </c>
      <c r="D120" s="320" t="s">
        <v>228</v>
      </c>
      <c r="E120" s="320" t="s">
        <v>217</v>
      </c>
      <c r="F120" s="320" t="s">
        <v>124</v>
      </c>
      <c r="G120" s="320" t="s">
        <v>219</v>
      </c>
    </row>
    <row r="121" spans="1:7" ht="15">
      <c r="A121" s="321"/>
      <c r="B121" s="322">
        <f>'ANXE-1-DEPENSES PREVI'!B205</f>
        <v>0</v>
      </c>
      <c r="C121" s="321">
        <v>0</v>
      </c>
      <c r="D121" s="323"/>
      <c r="E121" s="324" t="s">
        <v>229</v>
      </c>
      <c r="F121" s="323">
        <f>'ANXE-1-DEPENSES PREVI'!D205</f>
        <v>0</v>
      </c>
      <c r="G121" s="323">
        <f>SUM('ANXE-1-DEPENSES PREVI'!E205:F205)</f>
        <v>0</v>
      </c>
    </row>
    <row r="122" spans="1:7" ht="15">
      <c r="A122" s="321"/>
      <c r="B122" s="322">
        <f>'ANXE-1-DEPENSES PREVI'!B206</f>
        <v>0</v>
      </c>
      <c r="C122" s="321">
        <v>0</v>
      </c>
      <c r="D122" s="323"/>
      <c r="E122" s="323" t="s">
        <v>229</v>
      </c>
      <c r="F122" s="323">
        <f>'ANXE-1-DEPENSES PREVI'!D206</f>
        <v>0</v>
      </c>
      <c r="G122" s="323">
        <f>SUM('ANXE-1-DEPENSES PREVI'!E206:F206)</f>
        <v>0</v>
      </c>
    </row>
    <row r="123" spans="1:7" ht="15">
      <c r="A123" s="321"/>
      <c r="B123" s="322">
        <f>'ANXE-1-DEPENSES PREVI'!B207</f>
        <v>0</v>
      </c>
      <c r="C123" s="321">
        <v>0</v>
      </c>
      <c r="D123" s="323"/>
      <c r="E123" s="323" t="s">
        <v>229</v>
      </c>
      <c r="F123" s="323">
        <f>'ANXE-1-DEPENSES PREVI'!D207</f>
        <v>0</v>
      </c>
      <c r="G123" s="323">
        <f>SUM('ANXE-1-DEPENSES PREVI'!E207:F207)</f>
        <v>0</v>
      </c>
    </row>
    <row r="124" spans="1:7" ht="15">
      <c r="A124" s="321"/>
      <c r="B124" s="322">
        <f>'ANXE-1-DEPENSES PREVI'!B208</f>
        <v>0</v>
      </c>
      <c r="C124" s="321">
        <v>0</v>
      </c>
      <c r="D124" s="323"/>
      <c r="E124" s="323" t="s">
        <v>229</v>
      </c>
      <c r="F124" s="323">
        <f>'ANXE-1-DEPENSES PREVI'!D208</f>
        <v>0</v>
      </c>
      <c r="G124" s="323">
        <f>SUM('ANXE-1-DEPENSES PREVI'!E208:F208)</f>
        <v>0</v>
      </c>
    </row>
    <row r="125" spans="1:7" ht="15">
      <c r="A125" s="321"/>
      <c r="B125" s="322">
        <f>'ANXE-1-DEPENSES PREVI'!B209</f>
        <v>0</v>
      </c>
      <c r="C125" s="321">
        <v>0</v>
      </c>
      <c r="D125" s="323"/>
      <c r="E125" s="323" t="s">
        <v>229</v>
      </c>
      <c r="F125" s="323">
        <f>'ANXE-1-DEPENSES PREVI'!D209</f>
        <v>0</v>
      </c>
      <c r="G125" s="323">
        <f>SUM('ANXE-1-DEPENSES PREVI'!E209:F209)</f>
        <v>0</v>
      </c>
    </row>
    <row r="126" spans="1:7" ht="15">
      <c r="A126" s="321"/>
      <c r="B126" s="322">
        <f>'ANXE-1-DEPENSES PREVI'!B210</f>
        <v>0</v>
      </c>
      <c r="C126" s="321">
        <v>0</v>
      </c>
      <c r="D126" s="323"/>
      <c r="E126" s="323" t="s">
        <v>229</v>
      </c>
      <c r="F126" s="323">
        <f>'ANXE-1-DEPENSES PREVI'!D210</f>
        <v>0</v>
      </c>
      <c r="G126" s="323">
        <f>SUM('ANXE-1-DEPENSES PREVI'!E210:F210)</f>
        <v>0</v>
      </c>
    </row>
    <row r="127" spans="1:7" ht="15">
      <c r="A127" s="321"/>
      <c r="B127" s="322">
        <f>'ANXE-1-DEPENSES PREVI'!B211</f>
        <v>0</v>
      </c>
      <c r="C127" s="321">
        <v>0</v>
      </c>
      <c r="D127" s="323"/>
      <c r="E127" s="323" t="s">
        <v>229</v>
      </c>
      <c r="F127" s="323">
        <f>'ANXE-1-DEPENSES PREVI'!D211</f>
        <v>0</v>
      </c>
      <c r="G127" s="323">
        <f>SUM('ANXE-1-DEPENSES PREVI'!E211:F211)</f>
        <v>0</v>
      </c>
    </row>
    <row r="128" spans="1:7" ht="15">
      <c r="A128" s="321"/>
      <c r="B128" s="322">
        <f>'ANXE-1-DEPENSES PREVI'!B212</f>
        <v>0</v>
      </c>
      <c r="C128" s="321">
        <v>0</v>
      </c>
      <c r="D128" s="323"/>
      <c r="E128" s="323" t="s">
        <v>229</v>
      </c>
      <c r="F128" s="323">
        <f>'ANXE-1-DEPENSES PREVI'!D212</f>
        <v>0</v>
      </c>
      <c r="G128" s="323">
        <f>SUM('ANXE-1-DEPENSES PREVI'!E212:F212)</f>
        <v>0</v>
      </c>
    </row>
    <row r="129" spans="1:7" ht="15">
      <c r="A129" s="321"/>
      <c r="B129" s="322">
        <f>'ANXE-1-DEPENSES PREVI'!B213</f>
        <v>0</v>
      </c>
      <c r="C129" s="321">
        <v>0</v>
      </c>
      <c r="D129" s="323"/>
      <c r="E129" s="323" t="s">
        <v>229</v>
      </c>
      <c r="F129" s="323">
        <f>'ANXE-1-DEPENSES PREVI'!D213</f>
        <v>0</v>
      </c>
      <c r="G129" s="323">
        <f>SUM('ANXE-1-DEPENSES PREVI'!E213:F213)</f>
        <v>0</v>
      </c>
    </row>
    <row r="130" spans="1:7" ht="15">
      <c r="A130" s="321"/>
      <c r="B130" s="322">
        <f>'ANXE-1-DEPENSES PREVI'!B214</f>
        <v>0</v>
      </c>
      <c r="C130" s="321">
        <v>0</v>
      </c>
      <c r="D130" s="323"/>
      <c r="E130" s="323" t="s">
        <v>229</v>
      </c>
      <c r="F130" s="323">
        <f>'ANXE-1-DEPENSES PREVI'!D214</f>
        <v>0</v>
      </c>
      <c r="G130" s="323">
        <f>SUM('ANXE-1-DEPENSES PREVI'!E214:F214)</f>
        <v>0</v>
      </c>
    </row>
    <row r="131" spans="1:7" ht="15">
      <c r="A131" s="321"/>
      <c r="B131" s="322">
        <f>'ANXE-1-DEPENSES PREVI'!B215</f>
        <v>0</v>
      </c>
      <c r="C131" s="321">
        <v>0</v>
      </c>
      <c r="D131" s="323"/>
      <c r="E131" s="323" t="s">
        <v>229</v>
      </c>
      <c r="F131" s="323">
        <f>'ANXE-1-DEPENSES PREVI'!D215</f>
        <v>0</v>
      </c>
      <c r="G131" s="323">
        <f>SUM('ANXE-1-DEPENSES PREVI'!E215:F215)</f>
        <v>0</v>
      </c>
    </row>
    <row r="132" spans="1:7" ht="15">
      <c r="A132" s="321"/>
      <c r="B132" s="322">
        <f>'ANXE-1-DEPENSES PREVI'!B216</f>
        <v>0</v>
      </c>
      <c r="C132" s="321">
        <v>0</v>
      </c>
      <c r="D132" s="323"/>
      <c r="E132" s="323" t="s">
        <v>229</v>
      </c>
      <c r="F132" s="323">
        <f>'ANXE-1-DEPENSES PREVI'!D216</f>
        <v>0</v>
      </c>
      <c r="G132" s="323">
        <f>SUM('ANXE-1-DEPENSES PREVI'!E216:F216)</f>
        <v>0</v>
      </c>
    </row>
    <row r="133" spans="1:7" ht="15">
      <c r="A133" s="321"/>
      <c r="B133" s="322">
        <f>'ANXE-1-DEPENSES PREVI'!B217</f>
        <v>0</v>
      </c>
      <c r="C133" s="321">
        <v>0</v>
      </c>
      <c r="D133" s="323"/>
      <c r="E133" s="323" t="s">
        <v>229</v>
      </c>
      <c r="F133" s="323">
        <f>'ANXE-1-DEPENSES PREVI'!D217</f>
        <v>0</v>
      </c>
      <c r="G133" s="323">
        <f>SUM('ANXE-1-DEPENSES PREVI'!E217:F217)</f>
        <v>0</v>
      </c>
    </row>
    <row r="134" spans="1:7" ht="15">
      <c r="A134" s="321"/>
      <c r="B134" s="322">
        <f>'ANXE-1-DEPENSES PREVI'!B218</f>
        <v>0</v>
      </c>
      <c r="C134" s="321">
        <v>0</v>
      </c>
      <c r="D134" s="323"/>
      <c r="E134" s="323" t="s">
        <v>229</v>
      </c>
      <c r="F134" s="323">
        <f>'ANXE-1-DEPENSES PREVI'!D218</f>
        <v>0</v>
      </c>
      <c r="G134" s="323">
        <f>SUM('ANXE-1-DEPENSES PREVI'!E218:F218)</f>
        <v>0</v>
      </c>
    </row>
    <row r="135" spans="1:7" ht="15">
      <c r="A135" s="321"/>
      <c r="B135" s="322">
        <f>'ANXE-1-DEPENSES PREVI'!B219</f>
        <v>0</v>
      </c>
      <c r="C135" s="321">
        <v>0</v>
      </c>
      <c r="D135" s="323"/>
      <c r="E135" s="323" t="s">
        <v>229</v>
      </c>
      <c r="F135" s="323">
        <f>'ANXE-1-DEPENSES PREVI'!D219</f>
        <v>0</v>
      </c>
      <c r="G135" s="323">
        <f>SUM('ANXE-1-DEPENSES PREVI'!E219:F219)</f>
        <v>0</v>
      </c>
    </row>
    <row r="136" spans="1:7" ht="15">
      <c r="A136" s="321"/>
      <c r="B136" s="322">
        <f>'ANXE-1-DEPENSES PREVI'!B220</f>
        <v>0</v>
      </c>
      <c r="C136" s="321">
        <v>0</v>
      </c>
      <c r="D136" s="323"/>
      <c r="E136" s="323" t="s">
        <v>229</v>
      </c>
      <c r="F136" s="323">
        <f>'ANXE-1-DEPENSES PREVI'!D220</f>
        <v>0</v>
      </c>
      <c r="G136" s="323">
        <f>SUM('ANXE-1-DEPENSES PREVI'!E220:F220)</f>
        <v>0</v>
      </c>
    </row>
    <row r="137" spans="1:7" ht="15">
      <c r="A137" s="321"/>
      <c r="B137" s="322">
        <f>'ANXE-1-DEPENSES PREVI'!B221</f>
        <v>0</v>
      </c>
      <c r="C137" s="321">
        <v>0</v>
      </c>
      <c r="D137" s="323"/>
      <c r="E137" s="323" t="s">
        <v>229</v>
      </c>
      <c r="F137" s="323">
        <f>'ANXE-1-DEPENSES PREVI'!D221</f>
        <v>0</v>
      </c>
      <c r="G137" s="323">
        <f>SUM('ANXE-1-DEPENSES PREVI'!E221:F221)</f>
        <v>0</v>
      </c>
    </row>
    <row r="138" spans="1:7" ht="15">
      <c r="A138" s="321"/>
      <c r="B138" s="322">
        <f>'ANXE-1-DEPENSES PREVI'!B222</f>
        <v>0</v>
      </c>
      <c r="C138" s="321">
        <v>0</v>
      </c>
      <c r="D138" s="323"/>
      <c r="E138" s="323" t="s">
        <v>229</v>
      </c>
      <c r="F138" s="323">
        <f>'ANXE-1-DEPENSES PREVI'!D222</f>
        <v>0</v>
      </c>
      <c r="G138" s="323">
        <f>SUM('ANXE-1-DEPENSES PREVI'!E222:F222)</f>
        <v>0</v>
      </c>
    </row>
    <row r="139" spans="1:7" ht="15">
      <c r="A139" s="321"/>
      <c r="B139" s="322">
        <f>'ANXE-1-DEPENSES PREVI'!B223</f>
        <v>0</v>
      </c>
      <c r="C139" s="321">
        <v>0</v>
      </c>
      <c r="D139" s="323"/>
      <c r="E139" s="323" t="s">
        <v>229</v>
      </c>
      <c r="F139" s="323">
        <f>'ANXE-1-DEPENSES PREVI'!D223</f>
        <v>0</v>
      </c>
      <c r="G139" s="323">
        <f>SUM('ANXE-1-DEPENSES PREVI'!E223:F223)</f>
        <v>0</v>
      </c>
    </row>
    <row r="140" spans="1:7" ht="15">
      <c r="A140" s="321"/>
      <c r="B140" s="322">
        <f>'ANXE-1-DEPENSES PREVI'!B224</f>
        <v>0</v>
      </c>
      <c r="C140" s="321">
        <v>0</v>
      </c>
      <c r="D140" s="323"/>
      <c r="E140" s="323" t="s">
        <v>229</v>
      </c>
      <c r="F140" s="323">
        <f>'ANXE-1-DEPENSES PREVI'!D224</f>
        <v>0</v>
      </c>
      <c r="G140" s="323">
        <f>SUM('ANXE-1-DEPENSES PREVI'!E224:F224)</f>
        <v>0</v>
      </c>
    </row>
    <row r="141" spans="1:7" ht="15">
      <c r="A141" s="321"/>
      <c r="B141" s="322">
        <f>'ANXE-1-DEPENSES PREVI'!B225</f>
        <v>0</v>
      </c>
      <c r="C141" s="321">
        <v>0</v>
      </c>
      <c r="D141" s="323"/>
      <c r="E141" s="323" t="s">
        <v>229</v>
      </c>
      <c r="F141" s="323">
        <f>'ANXE-1-DEPENSES PREVI'!D225</f>
        <v>0</v>
      </c>
      <c r="G141" s="323">
        <f>SUM('ANXE-1-DEPENSES PREVI'!E225:F225)</f>
        <v>0</v>
      </c>
    </row>
    <row r="142" spans="1:7" ht="15">
      <c r="A142" s="321"/>
      <c r="B142" s="322">
        <f>'ANXE-1-DEPENSES PREVI'!B226</f>
        <v>0</v>
      </c>
      <c r="C142" s="321">
        <v>0</v>
      </c>
      <c r="D142" s="323"/>
      <c r="E142" s="323" t="s">
        <v>229</v>
      </c>
      <c r="F142" s="323">
        <f>'ANXE-1-DEPENSES PREVI'!D226</f>
        <v>0</v>
      </c>
      <c r="G142" s="323">
        <f>SUM('ANXE-1-DEPENSES PREVI'!E226:F226)</f>
        <v>0</v>
      </c>
    </row>
    <row r="143" spans="1:7" ht="15">
      <c r="A143" s="321"/>
      <c r="B143" s="322">
        <f>'ANXE-1-DEPENSES PREVI'!B227</f>
        <v>0</v>
      </c>
      <c r="C143" s="321">
        <v>0</v>
      </c>
      <c r="D143" s="323"/>
      <c r="E143" s="323" t="s">
        <v>229</v>
      </c>
      <c r="F143" s="323">
        <f>'ANXE-1-DEPENSES PREVI'!D227</f>
        <v>0</v>
      </c>
      <c r="G143" s="323">
        <f>SUM('ANXE-1-DEPENSES PREVI'!E227:F227)</f>
        <v>0</v>
      </c>
    </row>
    <row r="144" spans="1:7" ht="15">
      <c r="A144" s="321"/>
      <c r="B144" s="322">
        <f>'ANXE-1-DEPENSES PREVI'!B228</f>
        <v>0</v>
      </c>
      <c r="C144" s="321">
        <v>0</v>
      </c>
      <c r="D144" s="323"/>
      <c r="E144" s="323" t="s">
        <v>229</v>
      </c>
      <c r="F144" s="323">
        <f>'ANXE-1-DEPENSES PREVI'!D228</f>
        <v>0</v>
      </c>
      <c r="G144" s="323">
        <f>SUM('ANXE-1-DEPENSES PREVI'!E228:F228)</f>
        <v>0</v>
      </c>
    </row>
    <row r="145" spans="1:7" ht="15">
      <c r="A145" s="321"/>
      <c r="B145" s="322">
        <f>'ANXE-1-DEPENSES PREVI'!B229</f>
        <v>0</v>
      </c>
      <c r="C145" s="321">
        <v>0</v>
      </c>
      <c r="D145" s="323"/>
      <c r="E145" s="323" t="s">
        <v>229</v>
      </c>
      <c r="F145" s="323">
        <f>'ANXE-1-DEPENSES PREVI'!D229</f>
        <v>0</v>
      </c>
      <c r="G145" s="323">
        <f>SUM('ANXE-1-DEPENSES PREVI'!E229:F229)</f>
        <v>0</v>
      </c>
    </row>
    <row r="146" spans="1:7" ht="15">
      <c r="A146" s="321"/>
      <c r="B146" s="322">
        <f>'ANXE-1-DEPENSES PREVI'!B230</f>
        <v>0</v>
      </c>
      <c r="C146" s="321">
        <v>0</v>
      </c>
      <c r="D146" s="323"/>
      <c r="E146" s="323" t="s">
        <v>229</v>
      </c>
      <c r="F146" s="323">
        <f>'ANXE-1-DEPENSES PREVI'!D230</f>
        <v>0</v>
      </c>
      <c r="G146" s="323">
        <f>SUM('ANXE-1-DEPENSES PREVI'!E230:F230)</f>
        <v>0</v>
      </c>
    </row>
    <row r="147" spans="1:7" ht="15">
      <c r="A147" s="321"/>
      <c r="B147" s="322">
        <f>'ANXE-1-DEPENSES PREVI'!B231</f>
        <v>0</v>
      </c>
      <c r="C147" s="321">
        <v>0</v>
      </c>
      <c r="D147" s="323"/>
      <c r="E147" s="323" t="s">
        <v>229</v>
      </c>
      <c r="F147" s="323">
        <f>'ANXE-1-DEPENSES PREVI'!D231</f>
        <v>0</v>
      </c>
      <c r="G147" s="323">
        <f>SUM('ANXE-1-DEPENSES PREVI'!E231:F231)</f>
        <v>0</v>
      </c>
    </row>
    <row r="148" spans="1:7" ht="15">
      <c r="A148" s="321"/>
      <c r="B148" s="322">
        <f>'ANXE-1-DEPENSES PREVI'!B232</f>
        <v>0</v>
      </c>
      <c r="C148" s="321">
        <v>0</v>
      </c>
      <c r="D148" s="323"/>
      <c r="E148" s="323" t="s">
        <v>229</v>
      </c>
      <c r="F148" s="323">
        <f>'ANXE-1-DEPENSES PREVI'!D232</f>
        <v>0</v>
      </c>
      <c r="G148" s="323">
        <f>SUM('ANXE-1-DEPENSES PREVI'!E232:F232)</f>
        <v>0</v>
      </c>
    </row>
    <row r="149" spans="1:7" ht="15">
      <c r="A149" s="321"/>
      <c r="B149" s="322">
        <f>'ANXE-1-DEPENSES PREVI'!B233</f>
        <v>0</v>
      </c>
      <c r="C149" s="321">
        <v>0</v>
      </c>
      <c r="D149" s="323"/>
      <c r="E149" s="323" t="s">
        <v>229</v>
      </c>
      <c r="F149" s="323">
        <f>'ANXE-1-DEPENSES PREVI'!D233</f>
        <v>0</v>
      </c>
      <c r="G149" s="323">
        <f>SUM('ANXE-1-DEPENSES PREVI'!E233:F233)</f>
        <v>0</v>
      </c>
    </row>
    <row r="150" spans="1:7" ht="15">
      <c r="A150" s="321"/>
      <c r="B150" s="322">
        <f>'ANXE-1-DEPENSES PREVI'!B234</f>
        <v>0</v>
      </c>
      <c r="C150" s="321">
        <v>0</v>
      </c>
      <c r="D150" s="323"/>
      <c r="E150" s="323" t="s">
        <v>229</v>
      </c>
      <c r="F150" s="323">
        <f>'ANXE-1-DEPENSES PREVI'!D234</f>
        <v>0</v>
      </c>
      <c r="G150" s="323">
        <f>SUM('ANXE-1-DEPENSES PREVI'!E234:F234)</f>
        <v>0</v>
      </c>
    </row>
    <row r="151" spans="1:7" ht="15">
      <c r="A151" s="321"/>
      <c r="B151" s="322">
        <f>'ANXE-1-DEPENSES PREVI'!B235</f>
        <v>0</v>
      </c>
      <c r="C151" s="321">
        <v>0</v>
      </c>
      <c r="D151" s="323"/>
      <c r="E151" s="323" t="s">
        <v>229</v>
      </c>
      <c r="F151" s="323">
        <f>'ANXE-1-DEPENSES PREVI'!D235</f>
        <v>0</v>
      </c>
      <c r="G151" s="323">
        <f>SUM('ANXE-1-DEPENSES PREVI'!E235:F235)</f>
        <v>0</v>
      </c>
    </row>
    <row r="152" spans="1:7" ht="15">
      <c r="A152" s="321"/>
      <c r="B152" s="322">
        <f>'ANXE-1-DEPENSES PREVI'!B236</f>
        <v>0</v>
      </c>
      <c r="C152" s="321">
        <v>0</v>
      </c>
      <c r="D152" s="323"/>
      <c r="E152" s="323" t="s">
        <v>229</v>
      </c>
      <c r="F152" s="323">
        <f>'ANXE-1-DEPENSES PREVI'!D236</f>
        <v>0</v>
      </c>
      <c r="G152" s="323">
        <f>SUM('ANXE-1-DEPENSES PREVI'!E236:F236)</f>
        <v>0</v>
      </c>
    </row>
    <row r="153" spans="1:7" ht="15">
      <c r="A153" s="321"/>
      <c r="B153" s="322">
        <f>'ANXE-1-DEPENSES PREVI'!B237</f>
        <v>0</v>
      </c>
      <c r="C153" s="321">
        <v>0</v>
      </c>
      <c r="D153" s="323"/>
      <c r="E153" s="323" t="s">
        <v>229</v>
      </c>
      <c r="F153" s="323">
        <f>'ANXE-1-DEPENSES PREVI'!D237</f>
        <v>0</v>
      </c>
      <c r="G153" s="323">
        <f>SUM('ANXE-1-DEPENSES PREVI'!E237:F237)</f>
        <v>0</v>
      </c>
    </row>
    <row r="154" spans="1:7" ht="15">
      <c r="A154" s="321"/>
      <c r="B154" s="322">
        <f>'ANXE-1-DEPENSES PREVI'!B238</f>
        <v>0</v>
      </c>
      <c r="C154" s="321">
        <v>0</v>
      </c>
      <c r="D154" s="323"/>
      <c r="E154" s="323" t="s">
        <v>229</v>
      </c>
      <c r="F154" s="323">
        <f>'ANXE-1-DEPENSES PREVI'!D238</f>
        <v>0</v>
      </c>
      <c r="G154" s="323">
        <f>SUM('ANXE-1-DEPENSES PREVI'!E238:F238)</f>
        <v>0</v>
      </c>
    </row>
    <row r="155" spans="1:7" ht="15">
      <c r="A155" s="321"/>
      <c r="B155" s="322">
        <f>'ANXE-1-DEPENSES PREVI'!B239</f>
        <v>0</v>
      </c>
      <c r="C155" s="321">
        <v>0</v>
      </c>
      <c r="D155" s="323"/>
      <c r="E155" s="323" t="s">
        <v>229</v>
      </c>
      <c r="F155" s="323">
        <f>'ANXE-1-DEPENSES PREVI'!D239</f>
        <v>0</v>
      </c>
      <c r="G155" s="323">
        <f>SUM('ANXE-1-DEPENSES PREVI'!E239:F239)</f>
        <v>0</v>
      </c>
    </row>
    <row r="156" spans="1:7" ht="15">
      <c r="A156" s="321"/>
      <c r="B156" s="322">
        <f>'ANXE-1-DEPENSES PREVI'!B240</f>
        <v>0</v>
      </c>
      <c r="C156" s="321">
        <v>0</v>
      </c>
      <c r="D156" s="323"/>
      <c r="E156" s="323" t="s">
        <v>229</v>
      </c>
      <c r="F156" s="323">
        <f>'ANXE-1-DEPENSES PREVI'!D240</f>
        <v>0</v>
      </c>
      <c r="G156" s="323">
        <f>SUM('ANXE-1-DEPENSES PREVI'!E240:F240)</f>
        <v>0</v>
      </c>
    </row>
    <row r="157" spans="1:7" ht="15">
      <c r="A157" s="321"/>
      <c r="B157" s="322">
        <f>'ANXE-1-DEPENSES PREVI'!B241</f>
        <v>0</v>
      </c>
      <c r="C157" s="321">
        <v>0</v>
      </c>
      <c r="D157" s="323"/>
      <c r="E157" s="323" t="s">
        <v>229</v>
      </c>
      <c r="F157" s="323">
        <f>'ANXE-1-DEPENSES PREVI'!D241</f>
        <v>0</v>
      </c>
      <c r="G157" s="323">
        <f>SUM('ANXE-1-DEPENSES PREVI'!E241:F241)</f>
        <v>0</v>
      </c>
    </row>
    <row r="158" spans="1:13" ht="15">
      <c r="A158" s="321"/>
      <c r="B158" s="322">
        <f>'ANXE-1-DEPENSES PREVI'!B242</f>
        <v>0</v>
      </c>
      <c r="C158" s="321">
        <v>0</v>
      </c>
      <c r="D158" s="323"/>
      <c r="E158" s="323" t="s">
        <v>229</v>
      </c>
      <c r="F158" s="323">
        <f>'ANXE-1-DEPENSES PREVI'!D242</f>
        <v>0</v>
      </c>
      <c r="G158" s="323">
        <f>SUM('ANXE-1-DEPENSES PREVI'!E242:F242)</f>
        <v>0</v>
      </c>
      <c r="M158" s="318"/>
    </row>
    <row r="159" spans="1:7" ht="15">
      <c r="A159" s="321"/>
      <c r="B159" s="322">
        <f>'ANXE-1-DEPENSES PREVI'!B243</f>
        <v>0</v>
      </c>
      <c r="C159" s="321">
        <v>0</v>
      </c>
      <c r="D159" s="323"/>
      <c r="E159" s="323" t="s">
        <v>229</v>
      </c>
      <c r="F159" s="323">
        <f>'ANXE-1-DEPENSES PREVI'!D243</f>
        <v>0</v>
      </c>
      <c r="G159" s="323">
        <f>SUM('ANXE-1-DEPENSES PREVI'!E243:F243)</f>
        <v>0</v>
      </c>
    </row>
    <row r="160" spans="1:7" ht="15">
      <c r="A160" s="321"/>
      <c r="B160" s="322">
        <f>'ANXE-1-DEPENSES PREVI'!B244</f>
        <v>0</v>
      </c>
      <c r="C160" s="321">
        <v>0</v>
      </c>
      <c r="D160" s="323"/>
      <c r="E160" s="323" t="s">
        <v>229</v>
      </c>
      <c r="F160" s="323">
        <f>'ANXE-1-DEPENSES PREVI'!D244</f>
        <v>0</v>
      </c>
      <c r="G160" s="323">
        <f>SUM('ANXE-1-DEPENSES PREVI'!E244:F244)</f>
        <v>0</v>
      </c>
    </row>
    <row r="161" spans="1:9" ht="15.75">
      <c r="A161" s="310" t="s">
        <v>308</v>
      </c>
      <c r="C161" s="325"/>
      <c r="I161" s="318"/>
    </row>
    <row r="162" spans="1:3" ht="15.75">
      <c r="A162" s="310" t="s">
        <v>309</v>
      </c>
      <c r="C162" s="325"/>
    </row>
    <row r="163" spans="1:8" ht="15">
      <c r="A163" s="320" t="s">
        <v>214</v>
      </c>
      <c r="B163" s="320" t="s">
        <v>215</v>
      </c>
      <c r="C163" s="320" t="s">
        <v>228</v>
      </c>
      <c r="D163" s="320" t="s">
        <v>217</v>
      </c>
      <c r="E163" s="326" t="s">
        <v>230</v>
      </c>
      <c r="F163" s="327" t="s">
        <v>12</v>
      </c>
      <c r="G163" s="327" t="s">
        <v>16</v>
      </c>
      <c r="H163" s="320" t="s">
        <v>17</v>
      </c>
    </row>
    <row r="164" spans="1:8" ht="15">
      <c r="A164" s="314"/>
      <c r="B164" s="319">
        <f>'ANXE-1-DEPENSES PREVI'!C114</f>
        <v>0</v>
      </c>
      <c r="C164" s="316" t="s">
        <v>231</v>
      </c>
      <c r="D164" s="328">
        <f>IF('ANXE-1-DEPENSES PREVI'!B114="Frais de restauration","Frais de restauration sur barème",(IF('ANXE-1-DEPENSES PREVI'!B114="Frais de logement","Frais d'hébergement",(IF('ANXE-1-DEPENSES PREVI'!B114="Frais de mission à l'étranger (UE)","Frais de mission à l'étranger (UE)","")))))</f>
      </c>
      <c r="E164" s="317">
        <f>'ANXE-1-DEPENSES PREVI'!F114</f>
        <v>0</v>
      </c>
      <c r="F164" s="316">
        <f>'ANXE-1-DEPENSES PREVI'!D114</f>
        <v>0</v>
      </c>
      <c r="G164" s="317">
        <f>'ANXE-1-DEPENSES PREVI'!E114</f>
      </c>
      <c r="H164" s="317">
        <f>'ANXE-1-DEPENSES PREVI'!G114</f>
        <v>0</v>
      </c>
    </row>
    <row r="165" spans="1:8" ht="15">
      <c r="A165" s="314"/>
      <c r="B165" s="319">
        <f>'ANXE-1-DEPENSES PREVI'!C115</f>
        <v>0</v>
      </c>
      <c r="C165" s="316" t="s">
        <v>281</v>
      </c>
      <c r="D165" s="328">
        <f>IF('ANXE-1-DEPENSES PREVI'!B115="Frais de restauration","Frais de restauration sur barème",(IF('ANXE-1-DEPENSES PREVI'!B115="Frais de logement","Frais d'hébergement",(IF('ANXE-1-DEPENSES PREVI'!B115="Frais de mission à l'étranger (UE)","Frais de mission à l'étranger (UE)","")))))</f>
      </c>
      <c r="E165" s="317">
        <f>'ANXE-1-DEPENSES PREVI'!F115</f>
        <v>0</v>
      </c>
      <c r="F165" s="316">
        <f>'ANXE-1-DEPENSES PREVI'!D115</f>
        <v>0</v>
      </c>
      <c r="G165" s="317">
        <f>'ANXE-1-DEPENSES PREVI'!E115</f>
      </c>
      <c r="H165" s="317">
        <f>'ANXE-1-DEPENSES PREVI'!G115</f>
        <v>0</v>
      </c>
    </row>
    <row r="166" spans="1:8" ht="15">
      <c r="A166" s="314"/>
      <c r="B166" s="319">
        <f>'ANXE-1-DEPENSES PREVI'!C116</f>
        <v>0</v>
      </c>
      <c r="C166" s="316" t="s">
        <v>282</v>
      </c>
      <c r="D166" s="328">
        <f>IF('ANXE-1-DEPENSES PREVI'!B116="Frais de restauration","Frais de restauration sur barème",(IF('ANXE-1-DEPENSES PREVI'!B116="Frais de logement","Frais d'hébergement",(IF('ANXE-1-DEPENSES PREVI'!B116="Frais de mission à l'étranger (UE)","Frais de mission à l'étranger (UE)","")))))</f>
      </c>
      <c r="E166" s="317">
        <f>'ANXE-1-DEPENSES PREVI'!F116</f>
        <v>0</v>
      </c>
      <c r="F166" s="316">
        <f>'ANXE-1-DEPENSES PREVI'!D116</f>
        <v>0</v>
      </c>
      <c r="G166" s="317">
        <f>'ANXE-1-DEPENSES PREVI'!E116</f>
      </c>
      <c r="H166" s="317">
        <f>'ANXE-1-DEPENSES PREVI'!G116</f>
        <v>0</v>
      </c>
    </row>
    <row r="167" spans="1:8" ht="15">
      <c r="A167" s="314"/>
      <c r="B167" s="319">
        <f>'ANXE-1-DEPENSES PREVI'!C117</f>
        <v>0</v>
      </c>
      <c r="C167" s="316" t="s">
        <v>283</v>
      </c>
      <c r="D167" s="328">
        <f>IF('ANXE-1-DEPENSES PREVI'!B117="Frais de restauration","Frais de restauration sur barème",(IF('ANXE-1-DEPENSES PREVI'!B117="Frais de logement","Frais d'hébergement",(IF('ANXE-1-DEPENSES PREVI'!B117="Frais de mission à l'étranger (UE)","Frais de mission à l'étranger (UE)","")))))</f>
      </c>
      <c r="E167" s="317">
        <f>'ANXE-1-DEPENSES PREVI'!F117</f>
        <v>0</v>
      </c>
      <c r="F167" s="316">
        <f>'ANXE-1-DEPENSES PREVI'!D117</f>
        <v>0</v>
      </c>
      <c r="G167" s="317">
        <f>'ANXE-1-DEPENSES PREVI'!E117</f>
      </c>
      <c r="H167" s="317">
        <f>'ANXE-1-DEPENSES PREVI'!G117</f>
        <v>0</v>
      </c>
    </row>
    <row r="168" spans="1:8" ht="15">
      <c r="A168" s="314"/>
      <c r="B168" s="319">
        <f>'ANXE-1-DEPENSES PREVI'!C118</f>
        <v>0</v>
      </c>
      <c r="C168" s="316" t="s">
        <v>232</v>
      </c>
      <c r="D168" s="328">
        <f>IF('ANXE-1-DEPENSES PREVI'!B118="Frais de restauration","Frais de restauration sur barème",(IF('ANXE-1-DEPENSES PREVI'!B118="Frais de logement","Frais d'hébergement",(IF('ANXE-1-DEPENSES PREVI'!B118="Frais de mission à l'étranger (UE)","Frais de mission à l'étranger (UE)","")))))</f>
      </c>
      <c r="E168" s="317">
        <f>'ANXE-1-DEPENSES PREVI'!F118</f>
        <v>0</v>
      </c>
      <c r="F168" s="316">
        <f>'ANXE-1-DEPENSES PREVI'!D118</f>
        <v>0</v>
      </c>
      <c r="G168" s="317">
        <f>'ANXE-1-DEPENSES PREVI'!E118</f>
      </c>
      <c r="H168" s="317">
        <f>'ANXE-1-DEPENSES PREVI'!G118</f>
        <v>0</v>
      </c>
    </row>
    <row r="169" spans="1:8" ht="15">
      <c r="A169" s="314"/>
      <c r="B169" s="319">
        <f>'ANXE-1-DEPENSES PREVI'!C119</f>
        <v>0</v>
      </c>
      <c r="C169" s="316" t="s">
        <v>233</v>
      </c>
      <c r="D169" s="328">
        <f>IF('ANXE-1-DEPENSES PREVI'!B119="Frais de restauration","Frais de restauration sur barème",(IF('ANXE-1-DEPENSES PREVI'!B119="Frais de logement","Frais d'hébergement",(IF('ANXE-1-DEPENSES PREVI'!B119="Frais de mission à l'étranger (UE)","Frais de mission à l'étranger (UE)","")))))</f>
      </c>
      <c r="E169" s="317">
        <f>'ANXE-1-DEPENSES PREVI'!F119</f>
        <v>0</v>
      </c>
      <c r="F169" s="316">
        <f>'ANXE-1-DEPENSES PREVI'!D119</f>
        <v>0</v>
      </c>
      <c r="G169" s="317">
        <f>'ANXE-1-DEPENSES PREVI'!E119</f>
      </c>
      <c r="H169" s="317">
        <f>'ANXE-1-DEPENSES PREVI'!G119</f>
        <v>0</v>
      </c>
    </row>
    <row r="170" spans="1:8" ht="15">
      <c r="A170" s="314"/>
      <c r="B170" s="319">
        <f>'ANXE-1-DEPENSES PREVI'!C120</f>
        <v>0</v>
      </c>
      <c r="C170" s="316" t="s">
        <v>234</v>
      </c>
      <c r="D170" s="328">
        <f>IF('ANXE-1-DEPENSES PREVI'!B120="Frais de restauration","Frais de restauration sur barème",(IF('ANXE-1-DEPENSES PREVI'!B120="Frais de logement","Frais d'hébergement",(IF('ANXE-1-DEPENSES PREVI'!B120="Frais de mission à l'étranger (UE)","Frais de mission à l'étranger (UE)","")))))</f>
      </c>
      <c r="E170" s="317">
        <f>'ANXE-1-DEPENSES PREVI'!F120</f>
        <v>0</v>
      </c>
      <c r="F170" s="316">
        <f>'ANXE-1-DEPENSES PREVI'!D120</f>
        <v>0</v>
      </c>
      <c r="G170" s="317">
        <f>'ANXE-1-DEPENSES PREVI'!E120</f>
      </c>
      <c r="H170" s="317">
        <f>'ANXE-1-DEPENSES PREVI'!G120</f>
        <v>0</v>
      </c>
    </row>
    <row r="171" spans="1:8" ht="15">
      <c r="A171" s="314"/>
      <c r="B171" s="319">
        <f>'ANXE-1-DEPENSES PREVI'!C121</f>
        <v>0</v>
      </c>
      <c r="C171" s="316" t="s">
        <v>235</v>
      </c>
      <c r="D171" s="328">
        <f>IF('ANXE-1-DEPENSES PREVI'!B121="Frais de restauration","Frais de restauration sur barème",(IF('ANXE-1-DEPENSES PREVI'!B121="Frais de logement","Frais d'hébergement",(IF('ANXE-1-DEPENSES PREVI'!B121="Frais de mission à l'étranger (UE)","Frais de mission à l'étranger (UE)","")))))</f>
      </c>
      <c r="E171" s="317">
        <f>'ANXE-1-DEPENSES PREVI'!F121</f>
        <v>0</v>
      </c>
      <c r="F171" s="316">
        <f>'ANXE-1-DEPENSES PREVI'!D121</f>
        <v>0</v>
      </c>
      <c r="G171" s="317">
        <f>'ANXE-1-DEPENSES PREVI'!E121</f>
      </c>
      <c r="H171" s="317">
        <f>'ANXE-1-DEPENSES PREVI'!G121</f>
        <v>0</v>
      </c>
    </row>
    <row r="172" spans="1:8" ht="15">
      <c r="A172" s="314"/>
      <c r="B172" s="319">
        <f>'ANXE-1-DEPENSES PREVI'!C122</f>
        <v>0</v>
      </c>
      <c r="C172" s="316" t="s">
        <v>236</v>
      </c>
      <c r="D172" s="328">
        <f>IF('ANXE-1-DEPENSES PREVI'!B122="Frais de restauration","Frais de restauration sur barème",(IF('ANXE-1-DEPENSES PREVI'!B122="Frais de logement","Frais d'hébergement",(IF('ANXE-1-DEPENSES PREVI'!B122="Frais de mission à l'étranger (UE)","Frais de mission à l'étranger (UE)","")))))</f>
      </c>
      <c r="E172" s="317">
        <f>'ANXE-1-DEPENSES PREVI'!F122</f>
        <v>0</v>
      </c>
      <c r="F172" s="316">
        <f>'ANXE-1-DEPENSES PREVI'!D122</f>
        <v>0</v>
      </c>
      <c r="G172" s="317">
        <f>'ANXE-1-DEPENSES PREVI'!E122</f>
      </c>
      <c r="H172" s="317">
        <f>'ANXE-1-DEPENSES PREVI'!G122</f>
        <v>0</v>
      </c>
    </row>
    <row r="173" spans="1:8" ht="15">
      <c r="A173" s="314"/>
      <c r="B173" s="319">
        <f>'ANXE-1-DEPENSES PREVI'!C123</f>
        <v>0</v>
      </c>
      <c r="C173" s="316" t="s">
        <v>237</v>
      </c>
      <c r="D173" s="328">
        <f>IF('ANXE-1-DEPENSES PREVI'!B123="Frais de restauration","Frais de restauration sur barème",(IF('ANXE-1-DEPENSES PREVI'!B123="Frais de logement","Frais d'hébergement",(IF('ANXE-1-DEPENSES PREVI'!B123="Frais de mission à l'étranger (UE)","Frais de mission à l'étranger (UE)","")))))</f>
      </c>
      <c r="E173" s="317">
        <f>'ANXE-1-DEPENSES PREVI'!F123</f>
        <v>0</v>
      </c>
      <c r="F173" s="316">
        <f>'ANXE-1-DEPENSES PREVI'!D123</f>
        <v>0</v>
      </c>
      <c r="G173" s="317">
        <f>'ANXE-1-DEPENSES PREVI'!E123</f>
      </c>
      <c r="H173" s="317">
        <f>'ANXE-1-DEPENSES PREVI'!G123</f>
        <v>0</v>
      </c>
    </row>
    <row r="174" spans="1:8" ht="15">
      <c r="A174" s="314"/>
      <c r="B174" s="319">
        <f>'ANXE-1-DEPENSES PREVI'!C124</f>
        <v>0</v>
      </c>
      <c r="C174" s="316" t="s">
        <v>238</v>
      </c>
      <c r="D174" s="328">
        <f>IF('ANXE-1-DEPENSES PREVI'!B124="Frais de restauration","Frais de restauration sur barème",(IF('ANXE-1-DEPENSES PREVI'!B124="Frais de logement","Frais d'hébergement",(IF('ANXE-1-DEPENSES PREVI'!B124="Frais de mission à l'étranger (UE)","Frais de mission à l'étranger (UE)","")))))</f>
      </c>
      <c r="E174" s="317">
        <f>'ANXE-1-DEPENSES PREVI'!F124</f>
        <v>0</v>
      </c>
      <c r="F174" s="316">
        <f>'ANXE-1-DEPENSES PREVI'!D124</f>
        <v>0</v>
      </c>
      <c r="G174" s="317">
        <f>'ANXE-1-DEPENSES PREVI'!E124</f>
      </c>
      <c r="H174" s="317">
        <f>'ANXE-1-DEPENSES PREVI'!G124</f>
        <v>0</v>
      </c>
    </row>
    <row r="175" spans="1:8" ht="15">
      <c r="A175" s="314"/>
      <c r="B175" s="319">
        <f>'ANXE-1-DEPENSES PREVI'!C125</f>
        <v>0</v>
      </c>
      <c r="C175" s="316" t="s">
        <v>239</v>
      </c>
      <c r="D175" s="328">
        <f>IF('ANXE-1-DEPENSES PREVI'!B125="Frais de restauration","Frais de restauration sur barème",(IF('ANXE-1-DEPENSES PREVI'!B125="Frais de logement","Frais d'hébergement",(IF('ANXE-1-DEPENSES PREVI'!B125="Frais de mission à l'étranger (UE)","Frais de mission à l'étranger (UE)","")))))</f>
      </c>
      <c r="E175" s="317">
        <f>'ANXE-1-DEPENSES PREVI'!F125</f>
        <v>0</v>
      </c>
      <c r="F175" s="316">
        <f>'ANXE-1-DEPENSES PREVI'!D125</f>
        <v>0</v>
      </c>
      <c r="G175" s="317">
        <f>'ANXE-1-DEPENSES PREVI'!E125</f>
      </c>
      <c r="H175" s="317">
        <f>'ANXE-1-DEPENSES PREVI'!G125</f>
        <v>0</v>
      </c>
    </row>
    <row r="176" spans="1:8" ht="15">
      <c r="A176" s="314"/>
      <c r="B176" s="319">
        <f>'ANXE-1-DEPENSES PREVI'!C126</f>
        <v>0</v>
      </c>
      <c r="C176" s="316" t="s">
        <v>240</v>
      </c>
      <c r="D176" s="328">
        <f>IF('ANXE-1-DEPENSES PREVI'!B126="Frais de restauration","Frais de restauration sur barème",(IF('ANXE-1-DEPENSES PREVI'!B126="Frais de logement","Frais d'hébergement",(IF('ANXE-1-DEPENSES PREVI'!B126="Frais de mission à l'étranger (UE)","Frais de mission à l'étranger (UE)","")))))</f>
      </c>
      <c r="E176" s="317">
        <f>'ANXE-1-DEPENSES PREVI'!F126</f>
        <v>0</v>
      </c>
      <c r="F176" s="316">
        <f>'ANXE-1-DEPENSES PREVI'!D126</f>
        <v>0</v>
      </c>
      <c r="G176" s="317">
        <f>'ANXE-1-DEPENSES PREVI'!E126</f>
      </c>
      <c r="H176" s="317">
        <f>'ANXE-1-DEPENSES PREVI'!G126</f>
        <v>0</v>
      </c>
    </row>
    <row r="177" spans="1:8" ht="15">
      <c r="A177" s="314"/>
      <c r="B177" s="319">
        <f>'ANXE-1-DEPENSES PREVI'!C127</f>
        <v>0</v>
      </c>
      <c r="C177" s="316" t="s">
        <v>241</v>
      </c>
      <c r="D177" s="328">
        <f>IF('ANXE-1-DEPENSES PREVI'!B127="Frais de restauration","Frais de restauration sur barème",(IF('ANXE-1-DEPENSES PREVI'!B127="Frais de logement","Frais d'hébergement",(IF('ANXE-1-DEPENSES PREVI'!B127="Frais de mission à l'étranger (UE)","Frais de mission à l'étranger (UE)","")))))</f>
      </c>
      <c r="E177" s="317">
        <f>'ANXE-1-DEPENSES PREVI'!F127</f>
        <v>0</v>
      </c>
      <c r="F177" s="316">
        <f>'ANXE-1-DEPENSES PREVI'!D127</f>
        <v>0</v>
      </c>
      <c r="G177" s="317">
        <f>'ANXE-1-DEPENSES PREVI'!E127</f>
      </c>
      <c r="H177" s="317">
        <f>'ANXE-1-DEPENSES PREVI'!G127</f>
        <v>0</v>
      </c>
    </row>
    <row r="178" spans="1:8" ht="15">
      <c r="A178" s="314"/>
      <c r="B178" s="319">
        <f>'ANXE-1-DEPENSES PREVI'!C128</f>
        <v>0</v>
      </c>
      <c r="C178" s="316" t="s">
        <v>242</v>
      </c>
      <c r="D178" s="328">
        <f>IF('ANXE-1-DEPENSES PREVI'!B128="Frais de restauration","Frais de restauration sur barème",(IF('ANXE-1-DEPENSES PREVI'!B128="Frais de logement","Frais d'hébergement",(IF('ANXE-1-DEPENSES PREVI'!B128="Frais de mission à l'étranger (UE)","Frais de mission à l'étranger (UE)","")))))</f>
      </c>
      <c r="E178" s="317">
        <f>'ANXE-1-DEPENSES PREVI'!F128</f>
        <v>0</v>
      </c>
      <c r="F178" s="316">
        <f>'ANXE-1-DEPENSES PREVI'!D128</f>
        <v>0</v>
      </c>
      <c r="G178" s="317">
        <f>'ANXE-1-DEPENSES PREVI'!E128</f>
      </c>
      <c r="H178" s="317">
        <f>'ANXE-1-DEPENSES PREVI'!G128</f>
        <v>0</v>
      </c>
    </row>
    <row r="179" spans="1:12" ht="15">
      <c r="A179" s="314"/>
      <c r="B179" s="319">
        <f>'ANXE-1-DEPENSES PREVI'!C129</f>
        <v>0</v>
      </c>
      <c r="C179" s="316" t="s">
        <v>243</v>
      </c>
      <c r="D179" s="328">
        <f>IF('ANXE-1-DEPENSES PREVI'!B129="Frais de restauration","Frais de restauration sur barème",(IF('ANXE-1-DEPENSES PREVI'!B129="Frais de logement","Frais d'hébergement",(IF('ANXE-1-DEPENSES PREVI'!B129="Frais de mission à l'étranger (UE)","Frais de mission à l'étranger (UE)","")))))</f>
      </c>
      <c r="E179" s="317">
        <f>'ANXE-1-DEPENSES PREVI'!F129</f>
        <v>0</v>
      </c>
      <c r="F179" s="316">
        <f>'ANXE-1-DEPENSES PREVI'!D129</f>
        <v>0</v>
      </c>
      <c r="G179" s="317">
        <f>'ANXE-1-DEPENSES PREVI'!E129</f>
      </c>
      <c r="H179" s="317">
        <f>'ANXE-1-DEPENSES PREVI'!G129</f>
        <v>0</v>
      </c>
      <c r="L179" s="329"/>
    </row>
    <row r="180" spans="1:12" ht="15">
      <c r="A180" s="314"/>
      <c r="B180" s="319">
        <f>'ANXE-1-DEPENSES PREVI'!C130</f>
        <v>0</v>
      </c>
      <c r="C180" s="316" t="s">
        <v>244</v>
      </c>
      <c r="D180" s="328">
        <f>IF('ANXE-1-DEPENSES PREVI'!B130="Frais de restauration","Frais de restauration sur barème",(IF('ANXE-1-DEPENSES PREVI'!B130="Frais de logement","Frais d'hébergement",(IF('ANXE-1-DEPENSES PREVI'!B130="Frais de mission à l'étranger (UE)","Frais de mission à l'étranger (UE)","")))))</f>
      </c>
      <c r="E180" s="317">
        <f>'ANXE-1-DEPENSES PREVI'!F130</f>
        <v>0</v>
      </c>
      <c r="F180" s="316">
        <f>'ANXE-1-DEPENSES PREVI'!D130</f>
        <v>0</v>
      </c>
      <c r="G180" s="317">
        <f>'ANXE-1-DEPENSES PREVI'!E130</f>
      </c>
      <c r="H180" s="317">
        <f>'ANXE-1-DEPENSES PREVI'!G130</f>
        <v>0</v>
      </c>
      <c r="L180" s="329"/>
    </row>
    <row r="181" spans="1:12" ht="15">
      <c r="A181" s="314"/>
      <c r="B181" s="319">
        <f>'ANXE-1-DEPENSES PREVI'!C131</f>
        <v>0</v>
      </c>
      <c r="C181" s="316" t="s">
        <v>245</v>
      </c>
      <c r="D181" s="328">
        <f>IF('ANXE-1-DEPENSES PREVI'!B131="Frais de restauration","Frais de restauration sur barème",(IF('ANXE-1-DEPENSES PREVI'!B131="Frais de logement","Frais d'hébergement",(IF('ANXE-1-DEPENSES PREVI'!B131="Frais de mission à l'étranger (UE)","Frais de mission à l'étranger (UE)","")))))</f>
      </c>
      <c r="E181" s="317">
        <f>'ANXE-1-DEPENSES PREVI'!F131</f>
        <v>0</v>
      </c>
      <c r="F181" s="316">
        <f>'ANXE-1-DEPENSES PREVI'!D131</f>
        <v>0</v>
      </c>
      <c r="G181" s="317">
        <f>'ANXE-1-DEPENSES PREVI'!E131</f>
      </c>
      <c r="H181" s="317">
        <f>'ANXE-1-DEPENSES PREVI'!G131</f>
        <v>0</v>
      </c>
      <c r="L181" s="329"/>
    </row>
    <row r="182" spans="1:12" ht="15">
      <c r="A182" s="314"/>
      <c r="B182" s="319">
        <f>'ANXE-1-DEPENSES PREVI'!C132</f>
        <v>0</v>
      </c>
      <c r="C182" s="316" t="s">
        <v>246</v>
      </c>
      <c r="D182" s="328">
        <f>IF('ANXE-1-DEPENSES PREVI'!B132="Frais de restauration","Frais de restauration sur barème",(IF('ANXE-1-DEPENSES PREVI'!B132="Frais de logement","Frais d'hébergement",(IF('ANXE-1-DEPENSES PREVI'!B132="Frais de mission à l'étranger (UE)","Frais de mission à l'étranger (UE)","")))))</f>
      </c>
      <c r="E182" s="317">
        <f>'ANXE-1-DEPENSES PREVI'!F132</f>
        <v>0</v>
      </c>
      <c r="F182" s="316">
        <f>'ANXE-1-DEPENSES PREVI'!D132</f>
        <v>0</v>
      </c>
      <c r="G182" s="317">
        <f>'ANXE-1-DEPENSES PREVI'!E132</f>
      </c>
      <c r="H182" s="317">
        <f>'ANXE-1-DEPENSES PREVI'!G132</f>
        <v>0</v>
      </c>
      <c r="L182" s="329"/>
    </row>
    <row r="183" spans="1:12" ht="15">
      <c r="A183" s="314"/>
      <c r="B183" s="319">
        <f>'ANXE-1-DEPENSES PREVI'!C133</f>
        <v>0</v>
      </c>
      <c r="C183" s="316" t="s">
        <v>247</v>
      </c>
      <c r="D183" s="328">
        <f>IF('ANXE-1-DEPENSES PREVI'!B133="Frais de restauration","Frais de restauration sur barème",(IF('ANXE-1-DEPENSES PREVI'!B133="Frais de logement","Frais d'hébergement",(IF('ANXE-1-DEPENSES PREVI'!B133="Frais de mission à l'étranger (UE)","Frais de mission à l'étranger (UE)","")))))</f>
      </c>
      <c r="E183" s="317">
        <f>'ANXE-1-DEPENSES PREVI'!F133</f>
        <v>0</v>
      </c>
      <c r="F183" s="316">
        <f>'ANXE-1-DEPENSES PREVI'!D133</f>
        <v>0</v>
      </c>
      <c r="G183" s="317">
        <f>'ANXE-1-DEPENSES PREVI'!E133</f>
      </c>
      <c r="H183" s="317">
        <f>'ANXE-1-DEPENSES PREVI'!G133</f>
        <v>0</v>
      </c>
      <c r="L183" s="329"/>
    </row>
    <row r="184" spans="1:12" ht="15">
      <c r="A184" s="314"/>
      <c r="B184" s="319">
        <f>'ANXE-1-DEPENSES PREVI'!C134</f>
        <v>0</v>
      </c>
      <c r="C184" s="316" t="s">
        <v>248</v>
      </c>
      <c r="D184" s="328">
        <f>IF('ANXE-1-DEPENSES PREVI'!B134="Frais de restauration","Frais de restauration sur barème",(IF('ANXE-1-DEPENSES PREVI'!B134="Frais de logement","Frais d'hébergement",(IF('ANXE-1-DEPENSES PREVI'!B134="Frais de mission à l'étranger (UE)","Frais de mission à l'étranger (UE)","")))))</f>
      </c>
      <c r="E184" s="317">
        <f>'ANXE-1-DEPENSES PREVI'!F134</f>
        <v>0</v>
      </c>
      <c r="F184" s="316">
        <f>'ANXE-1-DEPENSES PREVI'!D134</f>
        <v>0</v>
      </c>
      <c r="G184" s="317">
        <f>'ANXE-1-DEPENSES PREVI'!E134</f>
      </c>
      <c r="H184" s="317">
        <f>'ANXE-1-DEPENSES PREVI'!G134</f>
        <v>0</v>
      </c>
      <c r="L184" s="329"/>
    </row>
    <row r="185" spans="1:12" ht="15">
      <c r="A185" s="314"/>
      <c r="B185" s="319">
        <f>'ANXE-1-DEPENSES PREVI'!C135</f>
        <v>0</v>
      </c>
      <c r="C185" s="316" t="s">
        <v>249</v>
      </c>
      <c r="D185" s="328">
        <f>IF('ANXE-1-DEPENSES PREVI'!B135="Frais de restauration","Frais de restauration sur barème",(IF('ANXE-1-DEPENSES PREVI'!B135="Frais de logement","Frais d'hébergement",(IF('ANXE-1-DEPENSES PREVI'!B135="Frais de mission à l'étranger (UE)","Frais de mission à l'étranger (UE)","")))))</f>
      </c>
      <c r="E185" s="317">
        <f>'ANXE-1-DEPENSES PREVI'!F135</f>
        <v>0</v>
      </c>
      <c r="F185" s="316">
        <f>'ANXE-1-DEPENSES PREVI'!D135</f>
        <v>0</v>
      </c>
      <c r="G185" s="317">
        <f>'ANXE-1-DEPENSES PREVI'!E135</f>
      </c>
      <c r="H185" s="317">
        <f>'ANXE-1-DEPENSES PREVI'!G135</f>
        <v>0</v>
      </c>
      <c r="L185" s="329"/>
    </row>
    <row r="186" spans="1:12" ht="15">
      <c r="A186" s="314"/>
      <c r="B186" s="319">
        <f>'ANXE-1-DEPENSES PREVI'!C136</f>
        <v>0</v>
      </c>
      <c r="C186" s="316" t="s">
        <v>250</v>
      </c>
      <c r="D186" s="328">
        <f>IF('ANXE-1-DEPENSES PREVI'!B136="Frais de restauration","Frais de restauration sur barème",(IF('ANXE-1-DEPENSES PREVI'!B136="Frais de logement","Frais d'hébergement",(IF('ANXE-1-DEPENSES PREVI'!B136="Frais de mission à l'étranger (UE)","Frais de mission à l'étranger (UE)","")))))</f>
      </c>
      <c r="E186" s="317">
        <f>'ANXE-1-DEPENSES PREVI'!F136</f>
        <v>0</v>
      </c>
      <c r="F186" s="316">
        <f>'ANXE-1-DEPENSES PREVI'!D136</f>
        <v>0</v>
      </c>
      <c r="G186" s="317">
        <f>'ANXE-1-DEPENSES PREVI'!E136</f>
      </c>
      <c r="H186" s="317">
        <f>'ANXE-1-DEPENSES PREVI'!G136</f>
        <v>0</v>
      </c>
      <c r="L186" s="329"/>
    </row>
    <row r="187" spans="1:12" ht="15">
      <c r="A187" s="314"/>
      <c r="B187" s="319">
        <f>'ANXE-1-DEPENSES PREVI'!C137</f>
        <v>0</v>
      </c>
      <c r="C187" s="316" t="s">
        <v>251</v>
      </c>
      <c r="D187" s="328">
        <f>IF('ANXE-1-DEPENSES PREVI'!B137="Frais de restauration","Frais de restauration sur barème",(IF('ANXE-1-DEPENSES PREVI'!B137="Frais de logement","Frais d'hébergement",(IF('ANXE-1-DEPENSES PREVI'!B137="Frais de mission à l'étranger (UE)","Frais de mission à l'étranger (UE)","")))))</f>
      </c>
      <c r="E187" s="317">
        <f>'ANXE-1-DEPENSES PREVI'!F137</f>
        <v>0</v>
      </c>
      <c r="F187" s="316">
        <f>'ANXE-1-DEPENSES PREVI'!D137</f>
        <v>0</v>
      </c>
      <c r="G187" s="317">
        <f>'ANXE-1-DEPENSES PREVI'!E137</f>
      </c>
      <c r="H187" s="317">
        <f>'ANXE-1-DEPENSES PREVI'!G137</f>
        <v>0</v>
      </c>
      <c r="L187" s="329"/>
    </row>
    <row r="188" spans="1:12" ht="15">
      <c r="A188" s="314"/>
      <c r="B188" s="319">
        <f>'ANXE-1-DEPENSES PREVI'!C138</f>
        <v>0</v>
      </c>
      <c r="C188" s="316" t="s">
        <v>252</v>
      </c>
      <c r="D188" s="328">
        <f>IF('ANXE-1-DEPENSES PREVI'!B138="Frais de restauration","Frais de restauration sur barème",(IF('ANXE-1-DEPENSES PREVI'!B138="Frais de logement","Frais d'hébergement",(IF('ANXE-1-DEPENSES PREVI'!B138="Frais de mission à l'étranger (UE)","Frais de mission à l'étranger (UE)","")))))</f>
      </c>
      <c r="E188" s="317">
        <f>'ANXE-1-DEPENSES PREVI'!F138</f>
        <v>0</v>
      </c>
      <c r="F188" s="316">
        <f>'ANXE-1-DEPENSES PREVI'!D138</f>
        <v>0</v>
      </c>
      <c r="G188" s="317">
        <f>'ANXE-1-DEPENSES PREVI'!E138</f>
      </c>
      <c r="H188" s="317">
        <f>'ANXE-1-DEPENSES PREVI'!G138</f>
        <v>0</v>
      </c>
      <c r="L188" s="329"/>
    </row>
    <row r="189" spans="1:12" ht="15">
      <c r="A189" s="314"/>
      <c r="B189" s="319">
        <f>'ANXE-1-DEPENSES PREVI'!C139</f>
        <v>0</v>
      </c>
      <c r="C189" s="316" t="s">
        <v>253</v>
      </c>
      <c r="D189" s="328">
        <f>IF('ANXE-1-DEPENSES PREVI'!B139="Frais de restauration","Frais de restauration sur barème",(IF('ANXE-1-DEPENSES PREVI'!B139="Frais de logement","Frais d'hébergement",(IF('ANXE-1-DEPENSES PREVI'!B139="Frais de mission à l'étranger (UE)","Frais de mission à l'étranger (UE)","")))))</f>
      </c>
      <c r="E189" s="317">
        <f>'ANXE-1-DEPENSES PREVI'!F139</f>
        <v>0</v>
      </c>
      <c r="F189" s="316">
        <f>'ANXE-1-DEPENSES PREVI'!D139</f>
        <v>0</v>
      </c>
      <c r="G189" s="317">
        <f>'ANXE-1-DEPENSES PREVI'!E139</f>
      </c>
      <c r="H189" s="317">
        <f>'ANXE-1-DEPENSES PREVI'!G139</f>
        <v>0</v>
      </c>
      <c r="L189" s="329"/>
    </row>
    <row r="190" spans="1:12" ht="15">
      <c r="A190" s="314"/>
      <c r="B190" s="319">
        <f>'ANXE-1-DEPENSES PREVI'!C140</f>
        <v>0</v>
      </c>
      <c r="C190" s="316" t="s">
        <v>254</v>
      </c>
      <c r="D190" s="328">
        <f>IF('ANXE-1-DEPENSES PREVI'!B140="Frais de restauration","Frais de restauration sur barème",(IF('ANXE-1-DEPENSES PREVI'!B140="Frais de logement","Frais d'hébergement",(IF('ANXE-1-DEPENSES PREVI'!B140="Frais de mission à l'étranger (UE)","Frais de mission à l'étranger (UE)","")))))</f>
      </c>
      <c r="E190" s="317">
        <f>'ANXE-1-DEPENSES PREVI'!F140</f>
        <v>0</v>
      </c>
      <c r="F190" s="316">
        <f>'ANXE-1-DEPENSES PREVI'!D140</f>
        <v>0</v>
      </c>
      <c r="G190" s="317">
        <f>'ANXE-1-DEPENSES PREVI'!E140</f>
      </c>
      <c r="H190" s="317">
        <f>'ANXE-1-DEPENSES PREVI'!G140</f>
        <v>0</v>
      </c>
      <c r="L190" s="329"/>
    </row>
    <row r="191" spans="1:12" ht="15">
      <c r="A191" s="314"/>
      <c r="B191" s="319">
        <f>'ANXE-1-DEPENSES PREVI'!C141</f>
        <v>0</v>
      </c>
      <c r="C191" s="316" t="s">
        <v>255</v>
      </c>
      <c r="D191" s="328">
        <f>IF('ANXE-1-DEPENSES PREVI'!B141="Frais de restauration","Frais de restauration sur barème",(IF('ANXE-1-DEPENSES PREVI'!B141="Frais de logement","Frais d'hébergement",(IF('ANXE-1-DEPENSES PREVI'!B141="Frais de mission à l'étranger (UE)","Frais de mission à l'étranger (UE)","")))))</f>
      </c>
      <c r="E191" s="317">
        <f>'ANXE-1-DEPENSES PREVI'!F141</f>
        <v>0</v>
      </c>
      <c r="F191" s="316">
        <f>'ANXE-1-DEPENSES PREVI'!D141</f>
        <v>0</v>
      </c>
      <c r="G191" s="317">
        <f>'ANXE-1-DEPENSES PREVI'!E141</f>
      </c>
      <c r="H191" s="317">
        <f>'ANXE-1-DEPENSES PREVI'!G141</f>
        <v>0</v>
      </c>
      <c r="L191" s="329"/>
    </row>
    <row r="192" spans="1:12" ht="15">
      <c r="A192" s="314"/>
      <c r="B192" s="319">
        <f>'ANXE-1-DEPENSES PREVI'!C142</f>
        <v>0</v>
      </c>
      <c r="C192" s="316" t="s">
        <v>256</v>
      </c>
      <c r="D192" s="328">
        <f>IF('ANXE-1-DEPENSES PREVI'!B142="Frais de restauration","Frais de restauration sur barème",(IF('ANXE-1-DEPENSES PREVI'!B142="Frais de logement","Frais d'hébergement",(IF('ANXE-1-DEPENSES PREVI'!B142="Frais de mission à l'étranger (UE)","Frais de mission à l'étranger (UE)","")))))</f>
      </c>
      <c r="E192" s="317">
        <f>'ANXE-1-DEPENSES PREVI'!F142</f>
        <v>0</v>
      </c>
      <c r="F192" s="316">
        <f>'ANXE-1-DEPENSES PREVI'!D142</f>
        <v>0</v>
      </c>
      <c r="G192" s="317">
        <f>'ANXE-1-DEPENSES PREVI'!E142</f>
      </c>
      <c r="H192" s="317">
        <f>'ANXE-1-DEPENSES PREVI'!G142</f>
        <v>0</v>
      </c>
      <c r="L192" s="329"/>
    </row>
    <row r="193" spans="1:12" ht="15">
      <c r="A193" s="314"/>
      <c r="B193" s="319">
        <f>'ANXE-1-DEPENSES PREVI'!C143</f>
        <v>0</v>
      </c>
      <c r="C193" s="316" t="s">
        <v>257</v>
      </c>
      <c r="D193" s="328">
        <f>IF('ANXE-1-DEPENSES PREVI'!B143="Frais de restauration","Frais de restauration sur barème",(IF('ANXE-1-DEPENSES PREVI'!B143="Frais de logement","Frais d'hébergement",(IF('ANXE-1-DEPENSES PREVI'!B143="Frais de mission à l'étranger (UE)","Frais de mission à l'étranger (UE)","")))))</f>
      </c>
      <c r="E193" s="317">
        <f>'ANXE-1-DEPENSES PREVI'!F143</f>
        <v>0</v>
      </c>
      <c r="F193" s="316">
        <f>'ANXE-1-DEPENSES PREVI'!D143</f>
        <v>0</v>
      </c>
      <c r="G193" s="317">
        <f>'ANXE-1-DEPENSES PREVI'!E143</f>
      </c>
      <c r="H193" s="317">
        <f>'ANXE-1-DEPENSES PREVI'!G143</f>
        <v>0</v>
      </c>
      <c r="L193" s="329"/>
    </row>
    <row r="194" spans="1:12" ht="15">
      <c r="A194" s="314"/>
      <c r="B194" s="319">
        <f>'ANXE-1-DEPENSES PREVI'!C144</f>
        <v>0</v>
      </c>
      <c r="C194" s="316" t="s">
        <v>258</v>
      </c>
      <c r="D194" s="328">
        <f>IF('ANXE-1-DEPENSES PREVI'!B144="Frais de restauration","Frais de restauration sur barème",(IF('ANXE-1-DEPENSES PREVI'!B144="Frais de logement","Frais d'hébergement",(IF('ANXE-1-DEPENSES PREVI'!B144="Frais de mission à l'étranger (UE)","Frais de mission à l'étranger (UE)","")))))</f>
      </c>
      <c r="E194" s="317">
        <f>'ANXE-1-DEPENSES PREVI'!F144</f>
        <v>0</v>
      </c>
      <c r="F194" s="316">
        <f>'ANXE-1-DEPENSES PREVI'!D144</f>
        <v>0</v>
      </c>
      <c r="G194" s="317">
        <f>'ANXE-1-DEPENSES PREVI'!E144</f>
      </c>
      <c r="H194" s="317">
        <f>'ANXE-1-DEPENSES PREVI'!G144</f>
        <v>0</v>
      </c>
      <c r="L194" s="329"/>
    </row>
    <row r="195" spans="1:12" ht="15">
      <c r="A195" s="314"/>
      <c r="B195" s="319">
        <f>'ANXE-1-DEPENSES PREVI'!C145</f>
        <v>0</v>
      </c>
      <c r="C195" s="316" t="s">
        <v>259</v>
      </c>
      <c r="D195" s="328">
        <f>IF('ANXE-1-DEPENSES PREVI'!B145="Frais de restauration","Frais de restauration sur barème",(IF('ANXE-1-DEPENSES PREVI'!B145="Frais de logement","Frais d'hébergement",(IF('ANXE-1-DEPENSES PREVI'!B145="Frais de mission à l'étranger (UE)","Frais de mission à l'étranger (UE)","")))))</f>
      </c>
      <c r="E195" s="317">
        <f>'ANXE-1-DEPENSES PREVI'!F145</f>
        <v>0</v>
      </c>
      <c r="F195" s="316">
        <f>'ANXE-1-DEPENSES PREVI'!D145</f>
        <v>0</v>
      </c>
      <c r="G195" s="317">
        <f>'ANXE-1-DEPENSES PREVI'!E145</f>
      </c>
      <c r="H195" s="317">
        <f>'ANXE-1-DEPENSES PREVI'!G145</f>
        <v>0</v>
      </c>
      <c r="L195" s="329"/>
    </row>
    <row r="196" spans="1:12" ht="15">
      <c r="A196" s="314"/>
      <c r="B196" s="319">
        <f>'ANXE-1-DEPENSES PREVI'!C146</f>
        <v>0</v>
      </c>
      <c r="C196" s="316" t="s">
        <v>260</v>
      </c>
      <c r="D196" s="328">
        <f>IF('ANXE-1-DEPENSES PREVI'!B146="Frais de restauration","Frais de restauration sur barème",(IF('ANXE-1-DEPENSES PREVI'!B146="Frais de logement","Frais d'hébergement",(IF('ANXE-1-DEPENSES PREVI'!B146="Frais de mission à l'étranger (UE)","Frais de mission à l'étranger (UE)","")))))</f>
      </c>
      <c r="E196" s="317">
        <f>'ANXE-1-DEPENSES PREVI'!F146</f>
        <v>0</v>
      </c>
      <c r="F196" s="316">
        <f>'ANXE-1-DEPENSES PREVI'!D146</f>
        <v>0</v>
      </c>
      <c r="G196" s="317">
        <f>'ANXE-1-DEPENSES PREVI'!E146</f>
      </c>
      <c r="H196" s="317">
        <f>'ANXE-1-DEPENSES PREVI'!G146</f>
        <v>0</v>
      </c>
      <c r="L196" s="329"/>
    </row>
    <row r="197" spans="1:12" ht="15">
      <c r="A197" s="314"/>
      <c r="B197" s="319">
        <f>'ANXE-1-DEPENSES PREVI'!C147</f>
        <v>0</v>
      </c>
      <c r="C197" s="316" t="s">
        <v>261</v>
      </c>
      <c r="D197" s="328">
        <f>IF('ANXE-1-DEPENSES PREVI'!B147="Frais de restauration","Frais de restauration sur barème",(IF('ANXE-1-DEPENSES PREVI'!B147="Frais de logement","Frais d'hébergement",(IF('ANXE-1-DEPENSES PREVI'!B147="Frais de mission à l'étranger (UE)","Frais de mission à l'étranger (UE)","")))))</f>
      </c>
      <c r="E197" s="317">
        <f>'ANXE-1-DEPENSES PREVI'!F147</f>
        <v>0</v>
      </c>
      <c r="F197" s="316">
        <f>'ANXE-1-DEPENSES PREVI'!D147</f>
        <v>0</v>
      </c>
      <c r="G197" s="317">
        <f>'ANXE-1-DEPENSES PREVI'!E147</f>
      </c>
      <c r="H197" s="317">
        <f>'ANXE-1-DEPENSES PREVI'!G147</f>
        <v>0</v>
      </c>
      <c r="L197" s="329"/>
    </row>
    <row r="198" spans="1:12" ht="15">
      <c r="A198" s="314"/>
      <c r="B198" s="319">
        <f>'ANXE-1-DEPENSES PREVI'!C148</f>
        <v>0</v>
      </c>
      <c r="C198" s="316" t="s">
        <v>262</v>
      </c>
      <c r="D198" s="328">
        <f>IF('ANXE-1-DEPENSES PREVI'!B148="Frais de restauration","Frais de restauration sur barème",(IF('ANXE-1-DEPENSES PREVI'!B148="Frais de logement","Frais d'hébergement",(IF('ANXE-1-DEPENSES PREVI'!B148="Frais de mission à l'étranger (UE)","Frais de mission à l'étranger (UE)","")))))</f>
      </c>
      <c r="E198" s="317">
        <f>'ANXE-1-DEPENSES PREVI'!F148</f>
        <v>0</v>
      </c>
      <c r="F198" s="316">
        <f>'ANXE-1-DEPENSES PREVI'!D148</f>
        <v>0</v>
      </c>
      <c r="G198" s="317">
        <f>'ANXE-1-DEPENSES PREVI'!E148</f>
      </c>
      <c r="H198" s="317">
        <f>'ANXE-1-DEPENSES PREVI'!G148</f>
        <v>0</v>
      </c>
      <c r="L198" s="329"/>
    </row>
    <row r="199" spans="1:12" ht="15">
      <c r="A199" s="314"/>
      <c r="B199" s="319">
        <f>'ANXE-1-DEPENSES PREVI'!C149</f>
        <v>0</v>
      </c>
      <c r="C199" s="316" t="s">
        <v>263</v>
      </c>
      <c r="D199" s="328">
        <f>IF('ANXE-1-DEPENSES PREVI'!B149="Frais de restauration","Frais de restauration sur barème",(IF('ANXE-1-DEPENSES PREVI'!B149="Frais de logement","Frais d'hébergement",(IF('ANXE-1-DEPENSES PREVI'!B149="Frais de mission à l'étranger (UE)","Frais de mission à l'étranger (UE)","")))))</f>
      </c>
      <c r="E199" s="317">
        <f>'ANXE-1-DEPENSES PREVI'!F149</f>
        <v>0</v>
      </c>
      <c r="F199" s="316">
        <f>'ANXE-1-DEPENSES PREVI'!D149</f>
        <v>0</v>
      </c>
      <c r="G199" s="317">
        <f>'ANXE-1-DEPENSES PREVI'!E149</f>
      </c>
      <c r="H199" s="317">
        <f>'ANXE-1-DEPENSES PREVI'!G149</f>
        <v>0</v>
      </c>
      <c r="L199" s="329"/>
    </row>
    <row r="200" spans="1:12" ht="15">
      <c r="A200" s="314"/>
      <c r="B200" s="319">
        <f>'ANXE-1-DEPENSES PREVI'!C150</f>
        <v>0</v>
      </c>
      <c r="C200" s="316" t="s">
        <v>264</v>
      </c>
      <c r="D200" s="328">
        <f>IF('ANXE-1-DEPENSES PREVI'!B150="Frais de restauration","Frais de restauration sur barème",(IF('ANXE-1-DEPENSES PREVI'!B150="Frais de logement","Frais d'hébergement",(IF('ANXE-1-DEPENSES PREVI'!B150="Frais de mission à l'étranger (UE)","Frais de mission à l'étranger (UE)","")))))</f>
      </c>
      <c r="E200" s="317">
        <f>'ANXE-1-DEPENSES PREVI'!F150</f>
        <v>0</v>
      </c>
      <c r="F200" s="316">
        <f>'ANXE-1-DEPENSES PREVI'!D150</f>
        <v>0</v>
      </c>
      <c r="G200" s="317">
        <f>'ANXE-1-DEPENSES PREVI'!E150</f>
      </c>
      <c r="H200" s="317">
        <f>'ANXE-1-DEPENSES PREVI'!G150</f>
        <v>0</v>
      </c>
      <c r="L200" s="329"/>
    </row>
    <row r="201" spans="1:12" ht="15">
      <c r="A201" s="314"/>
      <c r="B201" s="319">
        <f>'ANXE-1-DEPENSES PREVI'!C151</f>
        <v>0</v>
      </c>
      <c r="C201" s="316" t="s">
        <v>265</v>
      </c>
      <c r="D201" s="328">
        <f>IF('ANXE-1-DEPENSES PREVI'!B151="Frais de restauration","Frais de restauration sur barème",(IF('ANXE-1-DEPENSES PREVI'!B151="Frais de logement","Frais d'hébergement",(IF('ANXE-1-DEPENSES PREVI'!B151="Frais de mission à l'étranger (UE)","Frais de mission à l'étranger (UE)","")))))</f>
      </c>
      <c r="E201" s="317">
        <f>'ANXE-1-DEPENSES PREVI'!F151</f>
        <v>0</v>
      </c>
      <c r="F201" s="316">
        <f>'ANXE-1-DEPENSES PREVI'!D151</f>
        <v>0</v>
      </c>
      <c r="G201" s="317">
        <f>'ANXE-1-DEPENSES PREVI'!E151</f>
      </c>
      <c r="H201" s="317">
        <f>'ANXE-1-DEPENSES PREVI'!G151</f>
        <v>0</v>
      </c>
      <c r="L201" s="329"/>
    </row>
    <row r="202" spans="1:12" ht="15">
      <c r="A202" s="314"/>
      <c r="B202" s="319">
        <f>'ANXE-1-DEPENSES PREVI'!C152</f>
        <v>0</v>
      </c>
      <c r="C202" s="316" t="s">
        <v>266</v>
      </c>
      <c r="D202" s="328">
        <f>IF('ANXE-1-DEPENSES PREVI'!B152="Frais de restauration","Frais de restauration sur barème",(IF('ANXE-1-DEPENSES PREVI'!B152="Frais de logement","Frais d'hébergement",(IF('ANXE-1-DEPENSES PREVI'!B152="Frais de mission à l'étranger (UE)","Frais de mission à l'étranger (UE)","")))))</f>
      </c>
      <c r="E202" s="317">
        <f>'ANXE-1-DEPENSES PREVI'!F152</f>
        <v>0</v>
      </c>
      <c r="F202" s="316">
        <f>'ANXE-1-DEPENSES PREVI'!D152</f>
        <v>0</v>
      </c>
      <c r="G202" s="317">
        <f>'ANXE-1-DEPENSES PREVI'!E152</f>
      </c>
      <c r="H202" s="317">
        <f>'ANXE-1-DEPENSES PREVI'!G152</f>
        <v>0</v>
      </c>
      <c r="L202" s="329"/>
    </row>
    <row r="203" spans="1:12" ht="15">
      <c r="A203" s="314"/>
      <c r="B203" s="319">
        <f>'ANXE-1-DEPENSES PREVI'!C153</f>
        <v>0</v>
      </c>
      <c r="C203" s="316" t="s">
        <v>267</v>
      </c>
      <c r="D203" s="328">
        <f>IF('ANXE-1-DEPENSES PREVI'!B153="Frais de restauration","Frais de restauration sur barème",(IF('ANXE-1-DEPENSES PREVI'!B153="Frais de logement","Frais d'hébergement",(IF('ANXE-1-DEPENSES PREVI'!B153="Frais de mission à l'étranger (UE)","Frais de mission à l'étranger (UE)","")))))</f>
      </c>
      <c r="E203" s="317">
        <f>'ANXE-1-DEPENSES PREVI'!F153</f>
        <v>0</v>
      </c>
      <c r="F203" s="316">
        <f>'ANXE-1-DEPENSES PREVI'!D153</f>
        <v>0</v>
      </c>
      <c r="G203" s="317">
        <f>'ANXE-1-DEPENSES PREVI'!E153</f>
      </c>
      <c r="H203" s="317">
        <f>'ANXE-1-DEPENSES PREVI'!G153</f>
        <v>0</v>
      </c>
      <c r="L203" s="329"/>
    </row>
    <row r="204" spans="1:4" ht="15.75">
      <c r="A204" s="330" t="s">
        <v>310</v>
      </c>
      <c r="C204" s="325"/>
      <c r="D204" s="318"/>
    </row>
    <row r="205" spans="1:9" ht="15" hidden="1">
      <c r="A205" s="323" t="s">
        <v>214</v>
      </c>
      <c r="B205" s="324" t="s">
        <v>268</v>
      </c>
      <c r="C205" s="324" t="s">
        <v>269</v>
      </c>
      <c r="D205" s="331" t="s">
        <v>217</v>
      </c>
      <c r="E205" s="332" t="s">
        <v>270</v>
      </c>
      <c r="F205" s="332" t="s">
        <v>16</v>
      </c>
      <c r="G205" s="332" t="s">
        <v>271</v>
      </c>
      <c r="H205" s="332" t="s">
        <v>272</v>
      </c>
      <c r="I205" s="323" t="s">
        <v>17</v>
      </c>
    </row>
    <row r="206" spans="1:3" ht="15.75">
      <c r="A206" s="330" t="s">
        <v>273</v>
      </c>
      <c r="C206" s="325"/>
    </row>
    <row r="207" spans="1:9" ht="15">
      <c r="A207" s="320" t="s">
        <v>214</v>
      </c>
      <c r="B207" s="327" t="s">
        <v>274</v>
      </c>
      <c r="C207" s="327" t="s">
        <v>221</v>
      </c>
      <c r="D207" s="327" t="s">
        <v>275</v>
      </c>
      <c r="E207" s="333" t="s">
        <v>217</v>
      </c>
      <c r="F207" s="327" t="s">
        <v>223</v>
      </c>
      <c r="G207" s="327" t="s">
        <v>276</v>
      </c>
      <c r="H207" s="333" t="s">
        <v>16</v>
      </c>
      <c r="I207" s="320" t="s">
        <v>17</v>
      </c>
    </row>
    <row r="208" spans="1:9" ht="15">
      <c r="A208" s="314"/>
      <c r="B208" s="315">
        <f>'ANXE-1-DEPENSES PREVI'!B250</f>
        <v>0</v>
      </c>
      <c r="C208" s="316" t="s">
        <v>231</v>
      </c>
      <c r="D208" s="316" t="s">
        <v>231</v>
      </c>
      <c r="E208" s="317" t="s">
        <v>277</v>
      </c>
      <c r="F208" s="317">
        <f>'ANXE-1-DEPENSES PREVI'!E250</f>
        <v>0</v>
      </c>
      <c r="G208" s="317">
        <f>'ANXE-1-DEPENSES PREVI'!C250</f>
        <v>0</v>
      </c>
      <c r="H208" s="317">
        <f>'ANXE-1-DEPENSES PREVI'!D250</f>
        <v>0</v>
      </c>
      <c r="I208" s="317">
        <f>'ANXE-1-DEPENSES PREVI'!F250</f>
        <v>0</v>
      </c>
    </row>
    <row r="209" spans="1:9" ht="15">
      <c r="A209" s="314"/>
      <c r="B209" s="315">
        <f>'ANXE-1-DEPENSES PREVI'!B251</f>
        <v>0</v>
      </c>
      <c r="C209" s="316" t="s">
        <v>231</v>
      </c>
      <c r="D209" s="316" t="s">
        <v>231</v>
      </c>
      <c r="E209" s="317" t="s">
        <v>277</v>
      </c>
      <c r="F209" s="317">
        <f>'ANXE-1-DEPENSES PREVI'!E251</f>
        <v>0</v>
      </c>
      <c r="G209" s="317">
        <f>'ANXE-1-DEPENSES PREVI'!C251</f>
        <v>0</v>
      </c>
      <c r="H209" s="317">
        <f>'ANXE-1-DEPENSES PREVI'!D251</f>
        <v>0</v>
      </c>
      <c r="I209" s="317">
        <f>'ANXE-1-DEPENSES PREVI'!F251</f>
        <v>0</v>
      </c>
    </row>
    <row r="210" spans="1:9" ht="15">
      <c r="A210" s="314"/>
      <c r="B210" s="315">
        <f>'ANXE-1-DEPENSES PREVI'!B252</f>
        <v>0</v>
      </c>
      <c r="C210" s="316" t="s">
        <v>231</v>
      </c>
      <c r="D210" s="316" t="s">
        <v>231</v>
      </c>
      <c r="E210" s="317" t="s">
        <v>277</v>
      </c>
      <c r="F210" s="317">
        <f>'ANXE-1-DEPENSES PREVI'!E252</f>
        <v>0</v>
      </c>
      <c r="G210" s="317">
        <f>'ANXE-1-DEPENSES PREVI'!C252</f>
        <v>0</v>
      </c>
      <c r="H210" s="317">
        <f>'ANXE-1-DEPENSES PREVI'!D252</f>
        <v>0</v>
      </c>
      <c r="I210" s="317">
        <f>'ANXE-1-DEPENSES PREVI'!F252</f>
        <v>0</v>
      </c>
    </row>
    <row r="211" spans="1:9" ht="15">
      <c r="A211" s="314"/>
      <c r="B211" s="315">
        <f>'ANXE-1-DEPENSES PREVI'!B253</f>
        <v>0</v>
      </c>
      <c r="C211" s="316" t="s">
        <v>231</v>
      </c>
      <c r="D211" s="316" t="s">
        <v>231</v>
      </c>
      <c r="E211" s="317" t="s">
        <v>277</v>
      </c>
      <c r="F211" s="317">
        <f>'ANXE-1-DEPENSES PREVI'!E253</f>
        <v>0</v>
      </c>
      <c r="G211" s="317">
        <f>'ANXE-1-DEPENSES PREVI'!C253</f>
        <v>0</v>
      </c>
      <c r="H211" s="317">
        <f>'ANXE-1-DEPENSES PREVI'!D253</f>
        <v>0</v>
      </c>
      <c r="I211" s="317">
        <f>'ANXE-1-DEPENSES PREVI'!F253</f>
        <v>0</v>
      </c>
    </row>
    <row r="212" spans="1:9" ht="15">
      <c r="A212" s="314"/>
      <c r="B212" s="315">
        <f>'ANXE-1-DEPENSES PREVI'!B254</f>
        <v>0</v>
      </c>
      <c r="C212" s="316" t="s">
        <v>231</v>
      </c>
      <c r="D212" s="316" t="s">
        <v>231</v>
      </c>
      <c r="E212" s="317" t="s">
        <v>277</v>
      </c>
      <c r="F212" s="317">
        <f>'ANXE-1-DEPENSES PREVI'!E254</f>
        <v>0</v>
      </c>
      <c r="G212" s="317">
        <f>'ANXE-1-DEPENSES PREVI'!C254</f>
        <v>0</v>
      </c>
      <c r="H212" s="317">
        <f>'ANXE-1-DEPENSES PREVI'!D254</f>
        <v>0</v>
      </c>
      <c r="I212" s="317">
        <f>'ANXE-1-DEPENSES PREVI'!F254</f>
        <v>0</v>
      </c>
    </row>
    <row r="213" spans="1:9" ht="15">
      <c r="A213" s="314"/>
      <c r="B213" s="315">
        <f>'ANXE-1-DEPENSES PREVI'!B255</f>
        <v>0</v>
      </c>
      <c r="C213" s="316" t="s">
        <v>231</v>
      </c>
      <c r="D213" s="316" t="s">
        <v>231</v>
      </c>
      <c r="E213" s="317" t="s">
        <v>277</v>
      </c>
      <c r="F213" s="317">
        <f>'ANXE-1-DEPENSES PREVI'!E255</f>
        <v>0</v>
      </c>
      <c r="G213" s="317">
        <f>'ANXE-1-DEPENSES PREVI'!C255</f>
        <v>0</v>
      </c>
      <c r="H213" s="317">
        <f>'ANXE-1-DEPENSES PREVI'!D255</f>
        <v>0</v>
      </c>
      <c r="I213" s="317">
        <f>'ANXE-1-DEPENSES PREVI'!F255</f>
        <v>0</v>
      </c>
    </row>
    <row r="214" spans="1:9" ht="15">
      <c r="A214" s="314"/>
      <c r="B214" s="315">
        <f>'ANXE-1-DEPENSES PREVI'!B256</f>
        <v>0</v>
      </c>
      <c r="C214" s="316" t="s">
        <v>231</v>
      </c>
      <c r="D214" s="316" t="s">
        <v>231</v>
      </c>
      <c r="E214" s="317" t="s">
        <v>277</v>
      </c>
      <c r="F214" s="317">
        <f>'ANXE-1-DEPENSES PREVI'!E256</f>
        <v>0</v>
      </c>
      <c r="G214" s="317">
        <f>'ANXE-1-DEPENSES PREVI'!C256</f>
        <v>0</v>
      </c>
      <c r="H214" s="317">
        <f>'ANXE-1-DEPENSES PREVI'!D256</f>
        <v>0</v>
      </c>
      <c r="I214" s="317">
        <f>'ANXE-1-DEPENSES PREVI'!F256</f>
        <v>0</v>
      </c>
    </row>
    <row r="215" spans="1:9" ht="15">
      <c r="A215" s="314"/>
      <c r="B215" s="315">
        <f>'ANXE-1-DEPENSES PREVI'!B257</f>
        <v>0</v>
      </c>
      <c r="C215" s="316" t="s">
        <v>231</v>
      </c>
      <c r="D215" s="316" t="s">
        <v>231</v>
      </c>
      <c r="E215" s="317" t="s">
        <v>277</v>
      </c>
      <c r="F215" s="317">
        <f>'ANXE-1-DEPENSES PREVI'!E257</f>
        <v>0</v>
      </c>
      <c r="G215" s="317">
        <f>'ANXE-1-DEPENSES PREVI'!C257</f>
        <v>0</v>
      </c>
      <c r="H215" s="317">
        <f>'ANXE-1-DEPENSES PREVI'!D257</f>
        <v>0</v>
      </c>
      <c r="I215" s="317">
        <f>'ANXE-1-DEPENSES PREVI'!F257</f>
        <v>0</v>
      </c>
    </row>
    <row r="216" spans="1:9" ht="15">
      <c r="A216" s="314"/>
      <c r="B216" s="315">
        <f>'ANXE-1-DEPENSES PREVI'!B258</f>
        <v>0</v>
      </c>
      <c r="C216" s="316" t="s">
        <v>231</v>
      </c>
      <c r="D216" s="316" t="s">
        <v>231</v>
      </c>
      <c r="E216" s="317" t="s">
        <v>277</v>
      </c>
      <c r="F216" s="317">
        <f>'ANXE-1-DEPENSES PREVI'!E258</f>
        <v>0</v>
      </c>
      <c r="G216" s="317">
        <f>'ANXE-1-DEPENSES PREVI'!C258</f>
        <v>0</v>
      </c>
      <c r="H216" s="317">
        <f>'ANXE-1-DEPENSES PREVI'!D258</f>
        <v>0</v>
      </c>
      <c r="I216" s="317">
        <f>'ANXE-1-DEPENSES PREVI'!F258</f>
        <v>0</v>
      </c>
    </row>
    <row r="217" spans="1:9" ht="15">
      <c r="A217" s="314"/>
      <c r="B217" s="315">
        <f>'ANXE-1-DEPENSES PREVI'!B259</f>
        <v>0</v>
      </c>
      <c r="C217" s="316" t="s">
        <v>231</v>
      </c>
      <c r="D217" s="316" t="s">
        <v>231</v>
      </c>
      <c r="E217" s="317" t="s">
        <v>277</v>
      </c>
      <c r="F217" s="317">
        <f>'ANXE-1-DEPENSES PREVI'!E259</f>
        <v>0</v>
      </c>
      <c r="G217" s="317">
        <f>'ANXE-1-DEPENSES PREVI'!C259</f>
        <v>0</v>
      </c>
      <c r="H217" s="317">
        <f>'ANXE-1-DEPENSES PREVI'!D259</f>
        <v>0</v>
      </c>
      <c r="I217" s="317">
        <f>'ANXE-1-DEPENSES PREVI'!F259</f>
        <v>0</v>
      </c>
    </row>
    <row r="218" spans="1:9" ht="15">
      <c r="A218" s="314"/>
      <c r="B218" s="315">
        <f>'ANXE-1-DEPENSES PREVI'!B260</f>
        <v>0</v>
      </c>
      <c r="C218" s="316" t="s">
        <v>231</v>
      </c>
      <c r="D218" s="316" t="s">
        <v>231</v>
      </c>
      <c r="E218" s="317" t="s">
        <v>277</v>
      </c>
      <c r="F218" s="317">
        <f>'ANXE-1-DEPENSES PREVI'!E260</f>
        <v>0</v>
      </c>
      <c r="G218" s="317">
        <f>'ANXE-1-DEPENSES PREVI'!C260</f>
        <v>0</v>
      </c>
      <c r="H218" s="317">
        <f>'ANXE-1-DEPENSES PREVI'!D260</f>
        <v>0</v>
      </c>
      <c r="I218" s="317">
        <f>'ANXE-1-DEPENSES PREVI'!F260</f>
        <v>0</v>
      </c>
    </row>
    <row r="219" spans="1:9" ht="15">
      <c r="A219" s="314"/>
      <c r="B219" s="315">
        <f>'ANXE-1-DEPENSES PREVI'!B261</f>
        <v>0</v>
      </c>
      <c r="C219" s="316" t="s">
        <v>231</v>
      </c>
      <c r="D219" s="316" t="s">
        <v>231</v>
      </c>
      <c r="E219" s="317" t="s">
        <v>277</v>
      </c>
      <c r="F219" s="317">
        <f>'ANXE-1-DEPENSES PREVI'!E261</f>
        <v>0</v>
      </c>
      <c r="G219" s="317">
        <f>'ANXE-1-DEPENSES PREVI'!C261</f>
        <v>0</v>
      </c>
      <c r="H219" s="317">
        <f>'ANXE-1-DEPENSES PREVI'!D261</f>
        <v>0</v>
      </c>
      <c r="I219" s="317">
        <f>'ANXE-1-DEPENSES PREVI'!F261</f>
        <v>0</v>
      </c>
    </row>
    <row r="220" spans="1:9" ht="15">
      <c r="A220" s="314"/>
      <c r="B220" s="315">
        <f>'ANXE-1-DEPENSES PREVI'!B262</f>
        <v>0</v>
      </c>
      <c r="C220" s="316" t="s">
        <v>231</v>
      </c>
      <c r="D220" s="316" t="s">
        <v>231</v>
      </c>
      <c r="E220" s="317" t="s">
        <v>277</v>
      </c>
      <c r="F220" s="317">
        <f>'ANXE-1-DEPENSES PREVI'!E262</f>
        <v>0</v>
      </c>
      <c r="G220" s="317">
        <f>'ANXE-1-DEPENSES PREVI'!C262</f>
        <v>0</v>
      </c>
      <c r="H220" s="317">
        <f>'ANXE-1-DEPENSES PREVI'!D262</f>
        <v>0</v>
      </c>
      <c r="I220" s="317">
        <f>'ANXE-1-DEPENSES PREVI'!F262</f>
        <v>0</v>
      </c>
    </row>
    <row r="221" spans="1:9" ht="15">
      <c r="A221" s="314"/>
      <c r="B221" s="315">
        <f>'ANXE-1-DEPENSES PREVI'!B263</f>
        <v>0</v>
      </c>
      <c r="C221" s="316" t="s">
        <v>231</v>
      </c>
      <c r="D221" s="316" t="s">
        <v>231</v>
      </c>
      <c r="E221" s="317" t="s">
        <v>277</v>
      </c>
      <c r="F221" s="317">
        <f>'ANXE-1-DEPENSES PREVI'!E263</f>
        <v>0</v>
      </c>
      <c r="G221" s="317">
        <f>'ANXE-1-DEPENSES PREVI'!C263</f>
        <v>0</v>
      </c>
      <c r="H221" s="317">
        <f>'ANXE-1-DEPENSES PREVI'!D263</f>
        <v>0</v>
      </c>
      <c r="I221" s="317">
        <f>'ANXE-1-DEPENSES PREVI'!F263</f>
        <v>0</v>
      </c>
    </row>
    <row r="222" spans="1:9" ht="15">
      <c r="A222" s="314"/>
      <c r="B222" s="315">
        <f>'ANXE-1-DEPENSES PREVI'!B264</f>
        <v>0</v>
      </c>
      <c r="C222" s="316" t="s">
        <v>231</v>
      </c>
      <c r="D222" s="316" t="s">
        <v>231</v>
      </c>
      <c r="E222" s="317" t="s">
        <v>277</v>
      </c>
      <c r="F222" s="317">
        <f>'ANXE-1-DEPENSES PREVI'!E264</f>
        <v>0</v>
      </c>
      <c r="G222" s="317">
        <f>'ANXE-1-DEPENSES PREVI'!C264</f>
        <v>0</v>
      </c>
      <c r="H222" s="317">
        <f>'ANXE-1-DEPENSES PREVI'!D264</f>
        <v>0</v>
      </c>
      <c r="I222" s="317">
        <f>'ANXE-1-DEPENSES PREVI'!F264</f>
        <v>0</v>
      </c>
    </row>
    <row r="223" spans="1:9" ht="15">
      <c r="A223" s="314"/>
      <c r="B223" s="315">
        <f>'ANXE-1-DEPENSES PREVI'!B265</f>
        <v>0</v>
      </c>
      <c r="C223" s="316" t="s">
        <v>231</v>
      </c>
      <c r="D223" s="316" t="s">
        <v>231</v>
      </c>
      <c r="E223" s="317" t="s">
        <v>277</v>
      </c>
      <c r="F223" s="317">
        <f>'ANXE-1-DEPENSES PREVI'!E265</f>
        <v>0</v>
      </c>
      <c r="G223" s="317">
        <f>'ANXE-1-DEPENSES PREVI'!C265</f>
        <v>0</v>
      </c>
      <c r="H223" s="317">
        <f>'ANXE-1-DEPENSES PREVI'!D265</f>
        <v>0</v>
      </c>
      <c r="I223" s="317">
        <f>'ANXE-1-DEPENSES PREVI'!F265</f>
        <v>0</v>
      </c>
    </row>
    <row r="224" spans="1:9" ht="15">
      <c r="A224" s="314"/>
      <c r="B224" s="315">
        <f>'ANXE-1-DEPENSES PREVI'!B266</f>
        <v>0</v>
      </c>
      <c r="C224" s="316" t="s">
        <v>231</v>
      </c>
      <c r="D224" s="316" t="s">
        <v>231</v>
      </c>
      <c r="E224" s="317" t="s">
        <v>277</v>
      </c>
      <c r="F224" s="317">
        <f>'ANXE-1-DEPENSES PREVI'!E266</f>
        <v>0</v>
      </c>
      <c r="G224" s="317">
        <f>'ANXE-1-DEPENSES PREVI'!C266</f>
        <v>0</v>
      </c>
      <c r="H224" s="317">
        <f>'ANXE-1-DEPENSES PREVI'!D266</f>
        <v>0</v>
      </c>
      <c r="I224" s="317">
        <f>'ANXE-1-DEPENSES PREVI'!F266</f>
        <v>0</v>
      </c>
    </row>
    <row r="225" spans="1:9" ht="15">
      <c r="A225" s="314"/>
      <c r="B225" s="315">
        <f>'ANXE-1-DEPENSES PREVI'!B267</f>
        <v>0</v>
      </c>
      <c r="C225" s="316" t="s">
        <v>231</v>
      </c>
      <c r="D225" s="316" t="s">
        <v>231</v>
      </c>
      <c r="E225" s="317" t="s">
        <v>277</v>
      </c>
      <c r="F225" s="317">
        <f>'ANXE-1-DEPENSES PREVI'!E267</f>
        <v>0</v>
      </c>
      <c r="G225" s="317">
        <f>'ANXE-1-DEPENSES PREVI'!C267</f>
        <v>0</v>
      </c>
      <c r="H225" s="317">
        <f>'ANXE-1-DEPENSES PREVI'!D267</f>
        <v>0</v>
      </c>
      <c r="I225" s="317">
        <f>'ANXE-1-DEPENSES PREVI'!F267</f>
        <v>0</v>
      </c>
    </row>
    <row r="226" spans="1:9" ht="15">
      <c r="A226" s="314"/>
      <c r="B226" s="315">
        <f>'ANXE-1-DEPENSES PREVI'!B268</f>
        <v>0</v>
      </c>
      <c r="C226" s="316" t="s">
        <v>231</v>
      </c>
      <c r="D226" s="316" t="s">
        <v>231</v>
      </c>
      <c r="E226" s="317" t="s">
        <v>277</v>
      </c>
      <c r="F226" s="317">
        <f>'ANXE-1-DEPENSES PREVI'!E268</f>
        <v>0</v>
      </c>
      <c r="G226" s="317">
        <f>'ANXE-1-DEPENSES PREVI'!C268</f>
        <v>0</v>
      </c>
      <c r="H226" s="317">
        <f>'ANXE-1-DEPENSES PREVI'!D268</f>
        <v>0</v>
      </c>
      <c r="I226" s="317">
        <f>'ANXE-1-DEPENSES PREVI'!F268</f>
        <v>0</v>
      </c>
    </row>
    <row r="227" spans="1:9" ht="15">
      <c r="A227" s="314"/>
      <c r="B227" s="315">
        <f>'ANXE-1-DEPENSES PREVI'!B269</f>
        <v>0</v>
      </c>
      <c r="C227" s="316" t="s">
        <v>231</v>
      </c>
      <c r="D227" s="316" t="s">
        <v>231</v>
      </c>
      <c r="E227" s="317" t="s">
        <v>277</v>
      </c>
      <c r="F227" s="317">
        <f>'ANXE-1-DEPENSES PREVI'!E269</f>
        <v>0</v>
      </c>
      <c r="G227" s="317">
        <f>'ANXE-1-DEPENSES PREVI'!C269</f>
        <v>0</v>
      </c>
      <c r="H227" s="317">
        <f>'ANXE-1-DEPENSES PREVI'!D269</f>
        <v>0</v>
      </c>
      <c r="I227" s="317">
        <f>'ANXE-1-DEPENSES PREVI'!F269</f>
        <v>0</v>
      </c>
    </row>
    <row r="228" spans="1:3" ht="15.75">
      <c r="A228" s="330" t="s">
        <v>278</v>
      </c>
      <c r="C228" s="325"/>
    </row>
    <row r="229" spans="1:7" ht="15">
      <c r="A229" s="320" t="s">
        <v>214</v>
      </c>
      <c r="B229" s="327" t="s">
        <v>274</v>
      </c>
      <c r="C229" s="320" t="s">
        <v>228</v>
      </c>
      <c r="D229" s="320" t="s">
        <v>217</v>
      </c>
      <c r="E229" s="327" t="s">
        <v>12</v>
      </c>
      <c r="F229" s="327" t="s">
        <v>16</v>
      </c>
      <c r="G229" s="320" t="s">
        <v>17</v>
      </c>
    </row>
    <row r="230" spans="1:7" ht="15">
      <c r="A230" s="314"/>
      <c r="B230" s="315">
        <f>'ANXE-1-DEPENSES PREVI'!B275</f>
        <v>0</v>
      </c>
      <c r="C230" s="316" t="s">
        <v>231</v>
      </c>
      <c r="D230" s="316" t="s">
        <v>277</v>
      </c>
      <c r="E230" s="317">
        <f>'ANXE-1-DEPENSES PREVI'!C275</f>
        <v>0</v>
      </c>
      <c r="F230" s="316" t="s">
        <v>284</v>
      </c>
      <c r="G230" s="317">
        <f>'ANXE-1-DEPENSES PREVI'!F275</f>
        <v>0</v>
      </c>
    </row>
    <row r="231" spans="1:7" ht="15">
      <c r="A231" s="314"/>
      <c r="B231" s="315">
        <f>'ANXE-1-DEPENSES PREVI'!B276</f>
        <v>0</v>
      </c>
      <c r="C231" s="316" t="s">
        <v>281</v>
      </c>
      <c r="D231" s="316" t="s">
        <v>277</v>
      </c>
      <c r="E231" s="317">
        <f>'ANXE-1-DEPENSES PREVI'!C276</f>
        <v>0</v>
      </c>
      <c r="F231" s="316" t="s">
        <v>285</v>
      </c>
      <c r="G231" s="317">
        <f>'ANXE-1-DEPENSES PREVI'!F276</f>
        <v>0</v>
      </c>
    </row>
    <row r="232" spans="1:7" ht="15">
      <c r="A232" s="314"/>
      <c r="B232" s="315">
        <f>'ANXE-1-DEPENSES PREVI'!B277</f>
        <v>0</v>
      </c>
      <c r="C232" s="316" t="s">
        <v>282</v>
      </c>
      <c r="D232" s="316" t="s">
        <v>277</v>
      </c>
      <c r="E232" s="317">
        <f>'ANXE-1-DEPENSES PREVI'!C277</f>
        <v>0</v>
      </c>
      <c r="F232" s="316" t="s">
        <v>286</v>
      </c>
      <c r="G232" s="317">
        <f>'ANXE-1-DEPENSES PREVI'!F277</f>
        <v>0</v>
      </c>
    </row>
    <row r="233" spans="1:7" ht="15">
      <c r="A233" s="314"/>
      <c r="B233" s="315">
        <f>'ANXE-1-DEPENSES PREVI'!B278</f>
        <v>0</v>
      </c>
      <c r="C233" s="316" t="s">
        <v>283</v>
      </c>
      <c r="D233" s="316" t="s">
        <v>277</v>
      </c>
      <c r="E233" s="317">
        <f>'ANXE-1-DEPENSES PREVI'!C278</f>
        <v>0</v>
      </c>
      <c r="F233" s="316" t="s">
        <v>287</v>
      </c>
      <c r="G233" s="317">
        <f>'ANXE-1-DEPENSES PREVI'!F278</f>
        <v>0</v>
      </c>
    </row>
    <row r="234" spans="1:7" ht="15">
      <c r="A234" s="314"/>
      <c r="B234" s="315">
        <f>'ANXE-1-DEPENSES PREVI'!B279</f>
        <v>0</v>
      </c>
      <c r="C234" s="316" t="s">
        <v>232</v>
      </c>
      <c r="D234" s="316" t="s">
        <v>277</v>
      </c>
      <c r="E234" s="317">
        <f>'ANXE-1-DEPENSES PREVI'!C279</f>
        <v>0</v>
      </c>
      <c r="F234" s="316" t="s">
        <v>288</v>
      </c>
      <c r="G234" s="317">
        <f>'ANXE-1-DEPENSES PREVI'!F279</f>
        <v>0</v>
      </c>
    </row>
    <row r="235" spans="1:7" ht="15">
      <c r="A235" s="314"/>
      <c r="B235" s="315">
        <f>'ANXE-1-DEPENSES PREVI'!B280</f>
        <v>0</v>
      </c>
      <c r="C235" s="316" t="s">
        <v>233</v>
      </c>
      <c r="D235" s="316" t="s">
        <v>277</v>
      </c>
      <c r="E235" s="317">
        <f>'ANXE-1-DEPENSES PREVI'!C280</f>
        <v>0</v>
      </c>
      <c r="F235" s="316" t="s">
        <v>289</v>
      </c>
      <c r="G235" s="317">
        <f>'ANXE-1-DEPENSES PREVI'!F280</f>
        <v>0</v>
      </c>
    </row>
    <row r="236" spans="1:7" ht="15">
      <c r="A236" s="314"/>
      <c r="B236" s="315">
        <f>'ANXE-1-DEPENSES PREVI'!B281</f>
        <v>0</v>
      </c>
      <c r="C236" s="316" t="s">
        <v>234</v>
      </c>
      <c r="D236" s="316" t="s">
        <v>277</v>
      </c>
      <c r="E236" s="317">
        <f>'ANXE-1-DEPENSES PREVI'!C281</f>
        <v>0</v>
      </c>
      <c r="F236" s="316" t="s">
        <v>290</v>
      </c>
      <c r="G236" s="317">
        <f>'ANXE-1-DEPENSES PREVI'!F281</f>
        <v>0</v>
      </c>
    </row>
    <row r="237" spans="1:7" ht="15">
      <c r="A237" s="314"/>
      <c r="B237" s="315">
        <f>'ANXE-1-DEPENSES PREVI'!B282</f>
        <v>0</v>
      </c>
      <c r="C237" s="316" t="s">
        <v>235</v>
      </c>
      <c r="D237" s="316" t="s">
        <v>277</v>
      </c>
      <c r="E237" s="317">
        <f>'ANXE-1-DEPENSES PREVI'!C282</f>
        <v>0</v>
      </c>
      <c r="F237" s="316" t="s">
        <v>291</v>
      </c>
      <c r="G237" s="317">
        <f>'ANXE-1-DEPENSES PREVI'!F282</f>
        <v>0</v>
      </c>
    </row>
    <row r="238" spans="1:7" ht="15">
      <c r="A238" s="314"/>
      <c r="B238" s="315">
        <f>'ANXE-1-DEPENSES PREVI'!B283</f>
        <v>0</v>
      </c>
      <c r="C238" s="316" t="s">
        <v>236</v>
      </c>
      <c r="D238" s="316" t="s">
        <v>277</v>
      </c>
      <c r="E238" s="317">
        <f>'ANXE-1-DEPENSES PREVI'!C283</f>
        <v>0</v>
      </c>
      <c r="F238" s="316" t="s">
        <v>292</v>
      </c>
      <c r="G238" s="317">
        <f>'ANXE-1-DEPENSES PREVI'!F283</f>
        <v>0</v>
      </c>
    </row>
    <row r="239" spans="1:7" ht="15">
      <c r="A239" s="314"/>
      <c r="B239" s="315">
        <f>'ANXE-1-DEPENSES PREVI'!B284</f>
        <v>0</v>
      </c>
      <c r="C239" s="316" t="s">
        <v>237</v>
      </c>
      <c r="D239" s="316" t="s">
        <v>277</v>
      </c>
      <c r="E239" s="317">
        <f>'ANXE-1-DEPENSES PREVI'!C284</f>
        <v>0</v>
      </c>
      <c r="F239" s="316" t="s">
        <v>293</v>
      </c>
      <c r="G239" s="317">
        <f>'ANXE-1-DEPENSES PREVI'!F284</f>
        <v>0</v>
      </c>
    </row>
    <row r="240" spans="1:7" ht="15">
      <c r="A240" s="314"/>
      <c r="B240" s="315">
        <f>'ANXE-1-DEPENSES PREVI'!B285</f>
        <v>0</v>
      </c>
      <c r="C240" s="316" t="s">
        <v>238</v>
      </c>
      <c r="D240" s="316" t="s">
        <v>277</v>
      </c>
      <c r="E240" s="317">
        <f>'ANXE-1-DEPENSES PREVI'!C285</f>
        <v>0</v>
      </c>
      <c r="F240" s="316" t="s">
        <v>294</v>
      </c>
      <c r="G240" s="317">
        <f>'ANXE-1-DEPENSES PREVI'!F285</f>
        <v>0</v>
      </c>
    </row>
    <row r="241" spans="1:7" ht="15">
      <c r="A241" s="314"/>
      <c r="B241" s="315">
        <f>'ANXE-1-DEPENSES PREVI'!B286</f>
        <v>0</v>
      </c>
      <c r="C241" s="316" t="s">
        <v>239</v>
      </c>
      <c r="D241" s="316" t="s">
        <v>277</v>
      </c>
      <c r="E241" s="317">
        <f>'ANXE-1-DEPENSES PREVI'!C286</f>
        <v>0</v>
      </c>
      <c r="F241" s="316" t="s">
        <v>295</v>
      </c>
      <c r="G241" s="317">
        <f>'ANXE-1-DEPENSES PREVI'!F286</f>
        <v>0</v>
      </c>
    </row>
    <row r="242" spans="1:7" ht="15">
      <c r="A242" s="314"/>
      <c r="B242" s="315">
        <f>'ANXE-1-DEPENSES PREVI'!B287</f>
        <v>0</v>
      </c>
      <c r="C242" s="316" t="s">
        <v>240</v>
      </c>
      <c r="D242" s="316" t="s">
        <v>277</v>
      </c>
      <c r="E242" s="317">
        <f>'ANXE-1-DEPENSES PREVI'!C287</f>
        <v>0</v>
      </c>
      <c r="F242" s="316" t="s">
        <v>296</v>
      </c>
      <c r="G242" s="317">
        <f>'ANXE-1-DEPENSES PREVI'!F287</f>
        <v>0</v>
      </c>
    </row>
    <row r="243" spans="1:7" ht="15">
      <c r="A243" s="314"/>
      <c r="B243" s="315">
        <f>'ANXE-1-DEPENSES PREVI'!B288</f>
        <v>0</v>
      </c>
      <c r="C243" s="316" t="s">
        <v>241</v>
      </c>
      <c r="D243" s="316" t="s">
        <v>277</v>
      </c>
      <c r="E243" s="317">
        <f>'ANXE-1-DEPENSES PREVI'!C288</f>
        <v>0</v>
      </c>
      <c r="F243" s="316" t="s">
        <v>297</v>
      </c>
      <c r="G243" s="317">
        <f>'ANXE-1-DEPENSES PREVI'!F288</f>
        <v>0</v>
      </c>
    </row>
    <row r="244" spans="1:7" ht="15">
      <c r="A244" s="314"/>
      <c r="B244" s="315">
        <f>'ANXE-1-DEPENSES PREVI'!B289</f>
        <v>0</v>
      </c>
      <c r="C244" s="316" t="s">
        <v>242</v>
      </c>
      <c r="D244" s="316" t="s">
        <v>277</v>
      </c>
      <c r="E244" s="317">
        <f>'ANXE-1-DEPENSES PREVI'!C289</f>
        <v>0</v>
      </c>
      <c r="F244" s="316" t="s">
        <v>298</v>
      </c>
      <c r="G244" s="317">
        <f>'ANXE-1-DEPENSES PREVI'!F289</f>
        <v>0</v>
      </c>
    </row>
    <row r="245" spans="1:7" ht="15">
      <c r="A245" s="314"/>
      <c r="B245" s="315">
        <f>'ANXE-1-DEPENSES PREVI'!B290</f>
        <v>0</v>
      </c>
      <c r="C245" s="316" t="s">
        <v>243</v>
      </c>
      <c r="D245" s="316" t="s">
        <v>277</v>
      </c>
      <c r="E245" s="317">
        <f>'ANXE-1-DEPENSES PREVI'!C290</f>
        <v>0</v>
      </c>
      <c r="F245" s="316" t="s">
        <v>299</v>
      </c>
      <c r="G245" s="317">
        <f>'ANXE-1-DEPENSES PREVI'!F290</f>
        <v>0</v>
      </c>
    </row>
    <row r="246" spans="1:7" ht="15">
      <c r="A246" s="314"/>
      <c r="B246" s="315">
        <f>'ANXE-1-DEPENSES PREVI'!B291</f>
        <v>0</v>
      </c>
      <c r="C246" s="316" t="s">
        <v>244</v>
      </c>
      <c r="D246" s="316" t="s">
        <v>277</v>
      </c>
      <c r="E246" s="317">
        <f>'ANXE-1-DEPENSES PREVI'!C291</f>
        <v>0</v>
      </c>
      <c r="F246" s="316" t="s">
        <v>300</v>
      </c>
      <c r="G246" s="317">
        <f>'ANXE-1-DEPENSES PREVI'!F291</f>
        <v>0</v>
      </c>
    </row>
    <row r="247" spans="1:7" ht="15">
      <c r="A247" s="314"/>
      <c r="B247" s="315">
        <f>'ANXE-1-DEPENSES PREVI'!B292</f>
        <v>0</v>
      </c>
      <c r="C247" s="316" t="s">
        <v>245</v>
      </c>
      <c r="D247" s="316" t="s">
        <v>277</v>
      </c>
      <c r="E247" s="317">
        <f>'ANXE-1-DEPENSES PREVI'!C292</f>
        <v>0</v>
      </c>
      <c r="F247" s="316" t="s">
        <v>301</v>
      </c>
      <c r="G247" s="317">
        <f>'ANXE-1-DEPENSES PREVI'!F292</f>
        <v>0</v>
      </c>
    </row>
    <row r="248" spans="1:7" ht="15">
      <c r="A248" s="314"/>
      <c r="B248" s="315">
        <f>'ANXE-1-DEPENSES PREVI'!B293</f>
        <v>0</v>
      </c>
      <c r="C248" s="316" t="s">
        <v>246</v>
      </c>
      <c r="D248" s="316" t="s">
        <v>277</v>
      </c>
      <c r="E248" s="317">
        <f>'ANXE-1-DEPENSES PREVI'!C293</f>
        <v>0</v>
      </c>
      <c r="F248" s="316" t="s">
        <v>302</v>
      </c>
      <c r="G248" s="317">
        <f>'ANXE-1-DEPENSES PREVI'!F293</f>
        <v>0</v>
      </c>
    </row>
    <row r="249" spans="1:7" ht="15">
      <c r="A249" s="314"/>
      <c r="B249" s="315">
        <f>'ANXE-1-DEPENSES PREVI'!B294</f>
        <v>0</v>
      </c>
      <c r="C249" s="316" t="s">
        <v>247</v>
      </c>
      <c r="D249" s="316" t="s">
        <v>277</v>
      </c>
      <c r="E249" s="317">
        <f>'ANXE-1-DEPENSES PREVI'!C294</f>
        <v>0</v>
      </c>
      <c r="F249" s="316" t="s">
        <v>303</v>
      </c>
      <c r="G249" s="317">
        <f>'ANXE-1-DEPENSES PREVI'!F294</f>
        <v>0</v>
      </c>
    </row>
    <row r="250" spans="1:3" ht="15.75">
      <c r="A250" s="330" t="s">
        <v>279</v>
      </c>
      <c r="B250" s="16"/>
      <c r="C250" s="325"/>
    </row>
    <row r="251" spans="1:4" ht="15">
      <c r="A251" s="320" t="s">
        <v>214</v>
      </c>
      <c r="B251" s="327" t="s">
        <v>280</v>
      </c>
      <c r="C251" s="320" t="s">
        <v>228</v>
      </c>
      <c r="D251" s="327" t="s">
        <v>124</v>
      </c>
    </row>
    <row r="252" spans="1:4" ht="15">
      <c r="A252" s="314"/>
      <c r="B252" s="319">
        <f>'ANXE-1-DEPENSES PREVI'!B302</f>
        <v>0</v>
      </c>
      <c r="C252" s="316">
        <f>'ANXE-1-DEPENSES PREVI'!C302</f>
        <v>0</v>
      </c>
      <c r="D252" s="334">
        <f>'ANXE-1-DEPENSES PREVI'!D302</f>
        <v>0</v>
      </c>
    </row>
    <row r="253" spans="1:4" ht="15">
      <c r="A253" s="314"/>
      <c r="B253" s="319">
        <f>'ANXE-1-DEPENSES PREVI'!B303</f>
        <v>0</v>
      </c>
      <c r="C253" s="316">
        <f>'ANXE-1-DEPENSES PREVI'!C303</f>
        <v>0</v>
      </c>
      <c r="D253" s="334">
        <f>'ANXE-1-DEPENSES PREVI'!D303</f>
        <v>0</v>
      </c>
    </row>
    <row r="254" spans="1:4" ht="15">
      <c r="A254" s="314"/>
      <c r="B254" s="319">
        <f>'ANXE-1-DEPENSES PREVI'!B304</f>
        <v>0</v>
      </c>
      <c r="C254" s="316">
        <f>'ANXE-1-DEPENSES PREVI'!C304</f>
        <v>0</v>
      </c>
      <c r="D254" s="334">
        <f>'ANXE-1-DEPENSES PREVI'!D304</f>
        <v>0</v>
      </c>
    </row>
    <row r="255" spans="1:4" ht="15">
      <c r="A255" s="314"/>
      <c r="B255" s="319">
        <f>'ANXE-1-DEPENSES PREVI'!B305</f>
        <v>0</v>
      </c>
      <c r="C255" s="316">
        <f>'ANXE-1-DEPENSES PREVI'!C305</f>
        <v>0</v>
      </c>
      <c r="D255" s="334">
        <f>'ANXE-1-DEPENSES PREVI'!D305</f>
        <v>0</v>
      </c>
    </row>
    <row r="256" spans="1:4" ht="15">
      <c r="A256" s="314"/>
      <c r="B256" s="319">
        <f>'ANXE-1-DEPENSES PREVI'!B306</f>
        <v>0</v>
      </c>
      <c r="C256" s="316">
        <f>'ANXE-1-DEPENSES PREVI'!C306</f>
        <v>0</v>
      </c>
      <c r="D256" s="334">
        <f>'ANXE-1-DEPENSES PREVI'!D306</f>
        <v>0</v>
      </c>
    </row>
    <row r="257" spans="1:4" ht="15">
      <c r="A257" s="314"/>
      <c r="B257" s="319">
        <f>'ANXE-1-DEPENSES PREVI'!B307</f>
        <v>0</v>
      </c>
      <c r="C257" s="316">
        <f>'ANXE-1-DEPENSES PREVI'!C307</f>
        <v>0</v>
      </c>
      <c r="D257" s="334">
        <f>'ANXE-1-DEPENSES PREVI'!D307</f>
        <v>0</v>
      </c>
    </row>
    <row r="258" spans="1:4" ht="15">
      <c r="A258" s="314"/>
      <c r="B258" s="319">
        <f>'ANXE-1-DEPENSES PREVI'!B308</f>
        <v>0</v>
      </c>
      <c r="C258" s="316">
        <f>'ANXE-1-DEPENSES PREVI'!C308</f>
        <v>0</v>
      </c>
      <c r="D258" s="334">
        <f>'ANXE-1-DEPENSES PREVI'!D308</f>
        <v>0</v>
      </c>
    </row>
    <row r="259" spans="1:4" ht="15">
      <c r="A259" s="314"/>
      <c r="B259" s="319">
        <f>'ANXE-1-DEPENSES PREVI'!B309</f>
        <v>0</v>
      </c>
      <c r="C259" s="316">
        <f>'ANXE-1-DEPENSES PREVI'!C309</f>
        <v>0</v>
      </c>
      <c r="D259" s="334">
        <f>'ANXE-1-DEPENSES PREVI'!D309</f>
        <v>0</v>
      </c>
    </row>
    <row r="260" spans="1:4" ht="15">
      <c r="A260" s="314"/>
      <c r="B260" s="319">
        <f>'ANXE-1-DEPENSES PREVI'!B310</f>
        <v>0</v>
      </c>
      <c r="C260" s="316">
        <f>'ANXE-1-DEPENSES PREVI'!C310</f>
        <v>0</v>
      </c>
      <c r="D260" s="334">
        <f>'ANXE-1-DEPENSES PREVI'!D310</f>
        <v>0</v>
      </c>
    </row>
    <row r="261" spans="1:4" ht="15">
      <c r="A261" s="314"/>
      <c r="B261" s="319">
        <f>'ANXE-1-DEPENSES PREVI'!B311</f>
        <v>0</v>
      </c>
      <c r="C261" s="316">
        <f>'ANXE-1-DEPENSES PREVI'!C311</f>
        <v>0</v>
      </c>
      <c r="D261" s="334">
        <f>'ANXE-1-DEPENSES PREVI'!D311</f>
        <v>0</v>
      </c>
    </row>
    <row r="262" spans="1:4" ht="15">
      <c r="A262" s="314"/>
      <c r="B262" s="319">
        <f>'ANXE-1-DEPENSES PREVI'!B312</f>
        <v>0</v>
      </c>
      <c r="C262" s="316">
        <f>'ANXE-1-DEPENSES PREVI'!C312</f>
        <v>0</v>
      </c>
      <c r="D262" s="334">
        <f>'ANXE-1-DEPENSES PREVI'!D312</f>
        <v>0</v>
      </c>
    </row>
    <row r="263" spans="1:4" ht="15">
      <c r="A263" s="314"/>
      <c r="B263" s="319">
        <f>'ANXE-1-DEPENSES PREVI'!B313</f>
        <v>0</v>
      </c>
      <c r="C263" s="316">
        <f>'ANXE-1-DEPENSES PREVI'!C313</f>
        <v>0</v>
      </c>
      <c r="D263" s="334">
        <f>'ANXE-1-DEPENSES PREVI'!D313</f>
        <v>0</v>
      </c>
    </row>
    <row r="264" spans="1:4" ht="15">
      <c r="A264" s="314"/>
      <c r="B264" s="319">
        <f>'ANXE-1-DEPENSES PREVI'!B314</f>
        <v>0</v>
      </c>
      <c r="C264" s="316">
        <f>'ANXE-1-DEPENSES PREVI'!C314</f>
        <v>0</v>
      </c>
      <c r="D264" s="334">
        <f>'ANXE-1-DEPENSES PREVI'!D314</f>
        <v>0</v>
      </c>
    </row>
    <row r="265" spans="1:4" ht="15">
      <c r="A265" s="314"/>
      <c r="B265" s="319">
        <f>'ANXE-1-DEPENSES PREVI'!B315</f>
        <v>0</v>
      </c>
      <c r="C265" s="316">
        <f>'ANXE-1-DEPENSES PREVI'!C315</f>
        <v>0</v>
      </c>
      <c r="D265" s="334">
        <f>'ANXE-1-DEPENSES PREVI'!D315</f>
        <v>0</v>
      </c>
    </row>
    <row r="266" spans="1:4" ht="15">
      <c r="A266" s="314"/>
      <c r="B266" s="319">
        <f>'ANXE-1-DEPENSES PREVI'!B316</f>
        <v>0</v>
      </c>
      <c r="C266" s="316">
        <f>'ANXE-1-DEPENSES PREVI'!C316</f>
        <v>0</v>
      </c>
      <c r="D266" s="334">
        <f>'ANXE-1-DEPENSES PREVI'!D316</f>
        <v>0</v>
      </c>
    </row>
    <row r="267" spans="1:4" ht="15">
      <c r="A267" s="314"/>
      <c r="B267" s="319">
        <f>'ANXE-1-DEPENSES PREVI'!B317</f>
        <v>0</v>
      </c>
      <c r="C267" s="316">
        <f>'ANXE-1-DEPENSES PREVI'!C317</f>
        <v>0</v>
      </c>
      <c r="D267" s="334">
        <f>'ANXE-1-DEPENSES PREVI'!D317</f>
        <v>0</v>
      </c>
    </row>
    <row r="268" spans="1:4" ht="15">
      <c r="A268" s="314"/>
      <c r="B268" s="319">
        <f>'ANXE-1-DEPENSES PREVI'!B318</f>
        <v>0</v>
      </c>
      <c r="C268" s="316">
        <f>'ANXE-1-DEPENSES PREVI'!C318</f>
        <v>0</v>
      </c>
      <c r="D268" s="334">
        <f>'ANXE-1-DEPENSES PREVI'!D318</f>
        <v>0</v>
      </c>
    </row>
    <row r="269" spans="1:4" ht="15">
      <c r="A269" s="314"/>
      <c r="B269" s="319">
        <f>'ANXE-1-DEPENSES PREVI'!B319</f>
        <v>0</v>
      </c>
      <c r="C269" s="316">
        <f>'ANXE-1-DEPENSES PREVI'!C319</f>
        <v>0</v>
      </c>
      <c r="D269" s="334">
        <f>'ANXE-1-DEPENSES PREVI'!D319</f>
        <v>0</v>
      </c>
    </row>
    <row r="270" spans="1:4" ht="15">
      <c r="A270" s="314"/>
      <c r="B270" s="319">
        <f>'ANXE-1-DEPENSES PREVI'!B320</f>
        <v>0</v>
      </c>
      <c r="C270" s="316">
        <f>'ANXE-1-DEPENSES PREVI'!C320</f>
        <v>0</v>
      </c>
      <c r="D270" s="334">
        <f>'ANXE-1-DEPENSES PREVI'!D320</f>
        <v>0</v>
      </c>
    </row>
    <row r="271" spans="1:4" ht="15.75" thickBot="1">
      <c r="A271" s="335"/>
      <c r="B271" s="336">
        <f>'ANXE-1-DEPENSES PREVI'!B321</f>
        <v>0</v>
      </c>
      <c r="C271" s="337">
        <f>'ANXE-1-DEPENSES PREVI'!C321</f>
        <v>0</v>
      </c>
      <c r="D271" s="338">
        <f>'ANXE-1-DEPENSES PREVI'!D321</f>
        <v>0</v>
      </c>
    </row>
    <row r="272" spans="1:4" ht="15.75" thickTop="1">
      <c r="A272" s="339"/>
      <c r="B272" s="340">
        <f>'ANXE-1-DEPENSES PREVI'!B328</f>
        <v>0</v>
      </c>
      <c r="C272" s="341">
        <f>'ANXE-1-DEPENSES PREVI'!C328</f>
        <v>0</v>
      </c>
      <c r="D272" s="342">
        <f>'ANXE-1-DEPENSES PREVI'!D328</f>
        <v>0</v>
      </c>
    </row>
    <row r="273" spans="1:4" ht="15">
      <c r="A273" s="314"/>
      <c r="B273" s="340">
        <f>'ANXE-1-DEPENSES PREVI'!B329</f>
        <v>0</v>
      </c>
      <c r="C273" s="316">
        <f>'ANXE-1-DEPENSES PREVI'!C329</f>
        <v>0</v>
      </c>
      <c r="D273" s="342">
        <f>'ANXE-1-DEPENSES PREVI'!D329</f>
        <v>0</v>
      </c>
    </row>
    <row r="274" spans="1:4" ht="15">
      <c r="A274" s="314"/>
      <c r="B274" s="340">
        <f>'ANXE-1-DEPENSES PREVI'!B330</f>
        <v>0</v>
      </c>
      <c r="C274" s="316">
        <f>'ANXE-1-DEPENSES PREVI'!C330</f>
        <v>0</v>
      </c>
      <c r="D274" s="342">
        <f>'ANXE-1-DEPENSES PREVI'!D330</f>
        <v>0</v>
      </c>
    </row>
    <row r="275" spans="1:4" ht="15">
      <c r="A275" s="314"/>
      <c r="B275" s="340">
        <f>'ANXE-1-DEPENSES PREVI'!B331</f>
        <v>0</v>
      </c>
      <c r="C275" s="316">
        <f>'ANXE-1-DEPENSES PREVI'!C331</f>
        <v>0</v>
      </c>
      <c r="D275" s="342">
        <f>'ANXE-1-DEPENSES PREVI'!D331</f>
        <v>0</v>
      </c>
    </row>
    <row r="276" spans="1:4" ht="15">
      <c r="A276" s="314"/>
      <c r="B276" s="340">
        <f>'ANXE-1-DEPENSES PREVI'!B332</f>
        <v>0</v>
      </c>
      <c r="C276" s="316">
        <f>'ANXE-1-DEPENSES PREVI'!C332</f>
        <v>0</v>
      </c>
      <c r="D276" s="342">
        <f>'ANXE-1-DEPENSES PREVI'!D332</f>
        <v>0</v>
      </c>
    </row>
    <row r="277" spans="1:4" ht="15">
      <c r="A277" s="314"/>
      <c r="B277" s="340">
        <f>'ANXE-1-DEPENSES PREVI'!B333</f>
        <v>0</v>
      </c>
      <c r="C277" s="316">
        <f>'ANXE-1-DEPENSES PREVI'!C333</f>
        <v>0</v>
      </c>
      <c r="D277" s="342">
        <f>'ANXE-1-DEPENSES PREVI'!D333</f>
        <v>0</v>
      </c>
    </row>
    <row r="278" spans="1:4" ht="15">
      <c r="A278" s="314"/>
      <c r="B278" s="340">
        <f>'ANXE-1-DEPENSES PREVI'!B334</f>
        <v>0</v>
      </c>
      <c r="C278" s="316">
        <f>'ANXE-1-DEPENSES PREVI'!C334</f>
        <v>0</v>
      </c>
      <c r="D278" s="342">
        <f>'ANXE-1-DEPENSES PREVI'!D334</f>
        <v>0</v>
      </c>
    </row>
    <row r="279" spans="1:4" ht="15">
      <c r="A279" s="314"/>
      <c r="B279" s="340">
        <f>'ANXE-1-DEPENSES PREVI'!B335</f>
        <v>0</v>
      </c>
      <c r="C279" s="316">
        <f>'ANXE-1-DEPENSES PREVI'!C335</f>
        <v>0</v>
      </c>
      <c r="D279" s="342">
        <f>'ANXE-1-DEPENSES PREVI'!D335</f>
        <v>0</v>
      </c>
    </row>
    <row r="280" spans="1:4" ht="15">
      <c r="A280" s="314"/>
      <c r="B280" s="340">
        <f>'ANXE-1-DEPENSES PREVI'!B336</f>
        <v>0</v>
      </c>
      <c r="C280" s="316">
        <f>'ANXE-1-DEPENSES PREVI'!C336</f>
        <v>0</v>
      </c>
      <c r="D280" s="342">
        <f>'ANXE-1-DEPENSES PREVI'!D336</f>
        <v>0</v>
      </c>
    </row>
    <row r="281" spans="1:4" ht="15">
      <c r="A281" s="314"/>
      <c r="B281" s="340">
        <f>'ANXE-1-DEPENSES PREVI'!B337</f>
        <v>0</v>
      </c>
      <c r="C281" s="316">
        <f>'ANXE-1-DEPENSES PREVI'!C337</f>
        <v>0</v>
      </c>
      <c r="D281" s="342">
        <f>'ANXE-1-DEPENSES PREVI'!D337</f>
        <v>0</v>
      </c>
    </row>
    <row r="282" spans="1:4" ht="15">
      <c r="A282" s="314"/>
      <c r="B282" s="340">
        <f>'ANXE-1-DEPENSES PREVI'!B338</f>
        <v>0</v>
      </c>
      <c r="C282" s="316">
        <f>'ANXE-1-DEPENSES PREVI'!C338</f>
        <v>0</v>
      </c>
      <c r="D282" s="342">
        <f>'ANXE-1-DEPENSES PREVI'!D338</f>
        <v>0</v>
      </c>
    </row>
    <row r="283" spans="1:4" ht="15">
      <c r="A283" s="314"/>
      <c r="B283" s="340">
        <f>'ANXE-1-DEPENSES PREVI'!B339</f>
        <v>0</v>
      </c>
      <c r="C283" s="316">
        <f>'ANXE-1-DEPENSES PREVI'!C339</f>
        <v>0</v>
      </c>
      <c r="D283" s="342">
        <f>'ANXE-1-DEPENSES PREVI'!D339</f>
        <v>0</v>
      </c>
    </row>
    <row r="284" spans="1:4" ht="15">
      <c r="A284" s="314"/>
      <c r="B284" s="340">
        <f>'ANXE-1-DEPENSES PREVI'!B340</f>
        <v>0</v>
      </c>
      <c r="C284" s="316">
        <f>'ANXE-1-DEPENSES PREVI'!C340</f>
        <v>0</v>
      </c>
      <c r="D284" s="342">
        <f>'ANXE-1-DEPENSES PREVI'!D340</f>
        <v>0</v>
      </c>
    </row>
    <row r="285" spans="1:4" ht="15">
      <c r="A285" s="314"/>
      <c r="B285" s="340">
        <f>'ANXE-1-DEPENSES PREVI'!B341</f>
        <v>0</v>
      </c>
      <c r="C285" s="316">
        <f>'ANXE-1-DEPENSES PREVI'!C341</f>
        <v>0</v>
      </c>
      <c r="D285" s="342">
        <f>'ANXE-1-DEPENSES PREVI'!D341</f>
        <v>0</v>
      </c>
    </row>
    <row r="286" spans="1:4" ht="15">
      <c r="A286" s="314"/>
      <c r="B286" s="340">
        <f>'ANXE-1-DEPENSES PREVI'!B342</f>
        <v>0</v>
      </c>
      <c r="C286" s="316">
        <f>'ANXE-1-DEPENSES PREVI'!C342</f>
        <v>0</v>
      </c>
      <c r="D286" s="342">
        <f>'ANXE-1-DEPENSES PREVI'!D342</f>
        <v>0</v>
      </c>
    </row>
    <row r="287" spans="1:4" ht="15">
      <c r="A287" s="314"/>
      <c r="B287" s="340">
        <f>'ANXE-1-DEPENSES PREVI'!B343</f>
        <v>0</v>
      </c>
      <c r="C287" s="316">
        <f>'ANXE-1-DEPENSES PREVI'!C343</f>
        <v>0</v>
      </c>
      <c r="D287" s="342">
        <f>'ANXE-1-DEPENSES PREVI'!D343</f>
        <v>0</v>
      </c>
    </row>
    <row r="288" spans="1:4" ht="15">
      <c r="A288" s="314"/>
      <c r="B288" s="340">
        <f>'ANXE-1-DEPENSES PREVI'!B344</f>
        <v>0</v>
      </c>
      <c r="C288" s="316">
        <f>'ANXE-1-DEPENSES PREVI'!C344</f>
        <v>0</v>
      </c>
      <c r="D288" s="342">
        <f>'ANXE-1-DEPENSES PREVI'!D344</f>
        <v>0</v>
      </c>
    </row>
    <row r="289" spans="1:4" ht="15">
      <c r="A289" s="314"/>
      <c r="B289" s="340">
        <f>'ANXE-1-DEPENSES PREVI'!B345</f>
        <v>0</v>
      </c>
      <c r="C289" s="316">
        <f>'ANXE-1-DEPENSES PREVI'!C345</f>
        <v>0</v>
      </c>
      <c r="D289" s="342">
        <f>'ANXE-1-DEPENSES PREVI'!D345</f>
        <v>0</v>
      </c>
    </row>
    <row r="290" spans="1:4" ht="15">
      <c r="A290" s="314"/>
      <c r="B290" s="340">
        <f>'ANXE-1-DEPENSES PREVI'!B346</f>
        <v>0</v>
      </c>
      <c r="C290" s="316">
        <f>'ANXE-1-DEPENSES PREVI'!C346</f>
        <v>0</v>
      </c>
      <c r="D290" s="342">
        <f>'ANXE-1-DEPENSES PREVI'!D346</f>
        <v>0</v>
      </c>
    </row>
    <row r="291" spans="1:4" ht="15">
      <c r="A291" s="314"/>
      <c r="B291" s="340">
        <f>'ANXE-1-DEPENSES PREVI'!B347</f>
        <v>0</v>
      </c>
      <c r="C291" s="316">
        <f>'ANXE-1-DEPENSES PREVI'!C347</f>
        <v>0</v>
      </c>
      <c r="D291" s="342">
        <f>'ANXE-1-DEPENSES PREVI'!D347</f>
        <v>0</v>
      </c>
    </row>
  </sheetData>
  <sheetProtection formatCells="0" formatColumns="0" formatRows="0" insertColumns="0" insertRows="0" insertHyperlinks="0" deleteColumns="0" deleteRows="0" sort="0" autoFilter="0" pivotTables="0"/>
  <mergeCells count="3">
    <mergeCell ref="C8:D8"/>
    <mergeCell ref="B7:D7"/>
    <mergeCell ref="A35:I35"/>
  </mergeCells>
  <conditionalFormatting sqref="C38:C77 C121:C160 C80:C118 C208:C227 C164:C203 C230:C249 C252:C291">
    <cfRule type="expression" priority="1" dxfId="10" stopIfTrue="1">
      <formula>B38&lt;&gt;0</formula>
    </cfRule>
  </conditionalFormatting>
  <conditionalFormatting sqref="D38:D77 D121:D160 D80:D118 D208:D227 D230:D249 D252:D291 D164:D203">
    <cfRule type="expression" priority="2" dxfId="10" stopIfTrue="1">
      <formula>B38&lt;&gt;0</formula>
    </cfRule>
  </conditionalFormatting>
  <conditionalFormatting sqref="E208:E227 E121:E160 E80:E118 E230:E249 E38:E77 E164:E203">
    <cfRule type="expression" priority="3" dxfId="10" stopIfTrue="1">
      <formula>B38&lt;&gt;0</formula>
    </cfRule>
  </conditionalFormatting>
  <conditionalFormatting sqref="F38:F77 F121:F160 F80:F118 F208:F227 F230:F249 F164:F203">
    <cfRule type="expression" priority="4" dxfId="10" stopIfTrue="1">
      <formula>B38&lt;&gt;0</formula>
    </cfRule>
  </conditionalFormatting>
  <conditionalFormatting sqref="G38:G77 G121:G160 G80:G118 G208:G227 G230:G249 G164:G203">
    <cfRule type="expression" priority="5" dxfId="10" stopIfTrue="1">
      <formula>B38&lt;&gt;0</formula>
    </cfRule>
  </conditionalFormatting>
  <conditionalFormatting sqref="H38:H77 H80:H118 H208:H227 H164:H203">
    <cfRule type="expression" priority="6" dxfId="10" stopIfTrue="1">
      <formula>B38&lt;&gt;0</formula>
    </cfRule>
  </conditionalFormatting>
  <conditionalFormatting sqref="I38:I77 I80:I118 I208:I227">
    <cfRule type="expression" priority="7" dxfId="10" stopIfTrue="1">
      <formula>B38&lt;&gt;0</formula>
    </cfRule>
  </conditionalFormatting>
  <conditionalFormatting sqref="A38:A77 A80:A118 A208:A227 A230:A249 A252:A291 A164:A203">
    <cfRule type="expression" priority="8" dxfId="11" stopIfTrue="1">
      <formula>B38&lt;&gt;0</formula>
    </cfRule>
  </conditionalFormatting>
  <conditionalFormatting sqref="A121:A160">
    <cfRule type="expression" priority="9" dxfId="10" stopIfTrue="1">
      <formula>B121&lt;&gt;0</formula>
    </cfRule>
  </conditionalFormatting>
  <conditionalFormatting sqref="B230:B249 B208:B227 B252:B291 B164:B203 B38:B77 B80:B118">
    <cfRule type="cellIs" priority="10" dxfId="11" operator="notEqual" stopIfTrue="1">
      <formula>0</formula>
    </cfRule>
  </conditionalFormatting>
  <conditionalFormatting sqref="B121:B160">
    <cfRule type="cellIs" priority="11" dxfId="10" operator="notEqual" stopIfTrue="1">
      <formula>0</formula>
    </cfRule>
  </conditionalFormatting>
  <printOptions/>
  <pageMargins left="0.2362204724409449" right="0.2362204724409449" top="0.7480314960629921" bottom="0.7480314960629921" header="0.31496062992125984" footer="0.31496062992125984"/>
  <pageSetup fitToHeight="1" fitToWidth="1" horizontalDpi="600" verticalDpi="600" orientation="portrait" paperSize="9" scale="16" r:id="rId1"/>
  <headerFooter alignWithMargins="0">
    <oddFooter>&amp;L&amp;"Calibri,Italique"&amp;8Annexes techniques - Mesure 80.1.a&amp;R&amp;"Calibri,Italique"&amp;8V1.1 janvier 2017</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DPMA/SDAEP/BPSCP</dc:creator>
  <cp:keywords/>
  <dc:description/>
  <cp:lastModifiedBy>DE PONTBRIAND</cp:lastModifiedBy>
  <cp:lastPrinted>2017-01-06T09:46:39Z</cp:lastPrinted>
  <dcterms:created xsi:type="dcterms:W3CDTF">2015-01-19T16:29:54Z</dcterms:created>
  <dcterms:modified xsi:type="dcterms:W3CDTF">2017-08-30T13:54:21Z</dcterms:modified>
  <cp:category/>
  <cp:version/>
  <cp:contentType/>
  <cp:contentStatus/>
</cp:coreProperties>
</file>