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0" yWindow="5175" windowWidth="20490" windowHeight="6930" tabRatio="771" activeTab="0"/>
  </bookViews>
  <sheets>
    <sheet name="NOTICE" sheetId="1" r:id="rId1"/>
    <sheet name="ANXE-1-DEPENSES PREVI" sheetId="2" r:id="rId2"/>
    <sheet name="ANXE-2-RESSOURCES PREVI" sheetId="3" r:id="rId3"/>
    <sheet name="ANXE-3-AIDES-PUBLIQUES" sheetId="4" r:id="rId4"/>
    <sheet name="ANXE-4-INDICATEURS" sheetId="5" r:id="rId5"/>
    <sheet name="ANXE-5-PIECES_COMPLEMENTAIR" sheetId="6" r:id="rId6"/>
    <sheet name="ANXE-6-INFO-ENTREP-GROUPE" sheetId="7" r:id="rId7"/>
    <sheet name="ANXE-7-DESCRIPTIF DE L'OP" sheetId="8" r:id="rId8"/>
    <sheet name="PLAN D'ENTREPRISE" sheetId="9" r:id="rId9"/>
    <sheet name="Récapitulatif SI" sheetId="10" state="hidden" r:id="rId10"/>
    <sheet name="Contrôles" sheetId="11" state="hidden" r:id="rId11"/>
    <sheet name="Référentiels" sheetId="12" state="hidden" r:id="rId12"/>
  </sheets>
  <externalReferences>
    <externalReference r:id="rId15"/>
    <externalReference r:id="rId16"/>
    <externalReference r:id="rId17"/>
  </externalReferences>
  <definedNames>
    <definedName name="_xlfn.IFERROR" hidden="1">#NAME?</definedName>
    <definedName name="_xlfn_IFERROR">NA()</definedName>
    <definedName name="Code_Sites_Dossier" localSheetId="3">'ANXE-3-AIDES-PUBLIQUES'!#REF!</definedName>
    <definedName name="Code_Sites_Dossier" localSheetId="4">'[2]ANXE-5-PIECES_COMPLEMENTAIRES'!#REF!</definedName>
    <definedName name="Code_Sites_Dossier" localSheetId="5">'ANXE-5-PIECES_COMPLEMENTAIR'!#REF!</definedName>
    <definedName name="Code_Sites_Dossier" localSheetId="9">#REF!</definedName>
    <definedName name="Code_Sites_Dossier">#REF!</definedName>
    <definedName name="Financeurs" localSheetId="3">'ANXE-3-AIDES-PUBLIQUES'!#REF!</definedName>
    <definedName name="Financeurs" localSheetId="4">'[2]ANXE-5-PIECES_COMPLEMENTAIRES'!#REF!</definedName>
    <definedName name="Financeurs" localSheetId="5">'ANXE-5-PIECES_COMPLEMENTAIR'!#REF!</definedName>
    <definedName name="Financeurs" localSheetId="9">#REF!</definedName>
    <definedName name="Financeurs">#REF!</definedName>
    <definedName name="_xlnm.Print_Titles" localSheetId="4">'ANXE-4-INDICATEURS'!$5:$11</definedName>
    <definedName name="_xlnm.Print_Titles" localSheetId="5">'ANXE-5-PIECES_COMPLEMENTAIR'!$5:$11</definedName>
    <definedName name="_xlnm.Print_Titles" localSheetId="6">'ANXE-6-INFO-ENTREP-GROUPE'!$5:$11</definedName>
    <definedName name="_xlnm.Print_Titles" localSheetId="7">'ANXE-7-DESCRIPTIF DE L''OP'!$5:$11</definedName>
    <definedName name="_xlnm.Print_Titles" localSheetId="0">'NOTICE'!$6:$11</definedName>
    <definedName name="Liste1" localSheetId="3">'ANXE-3-AIDES-PUBLIQUES'!#REF!</definedName>
    <definedName name="Liste1" localSheetId="4">'[2]ANXE-5-PIECES_COMPLEMENTAIRES'!#REF!</definedName>
    <definedName name="Liste1" localSheetId="5">'ANXE-5-PIECES_COMPLEMENTAIR'!#REF!</definedName>
    <definedName name="Liste1" localSheetId="9">#REF!</definedName>
    <definedName name="Liste1">#REF!</definedName>
    <definedName name="Liste2" localSheetId="3">'ANXE-3-AIDES-PUBLIQUES'!#REF!</definedName>
    <definedName name="Liste2" localSheetId="4">'[2]ANXE-5-PIECES_COMPLEMENTAIRES'!#REF!</definedName>
    <definedName name="Liste2" localSheetId="5">'ANXE-5-PIECES_COMPLEMENTAIR'!#REF!</definedName>
    <definedName name="Liste2" localSheetId="9">#REF!</definedName>
    <definedName name="Liste2">#REF!</definedName>
    <definedName name="Missions" localSheetId="3">'ANXE-3-AIDES-PUBLIQUES'!#REF!</definedName>
    <definedName name="Missions" localSheetId="4">'[2]ANXE-5-PIECES_COMPLEMENTAIRES'!#REF!</definedName>
    <definedName name="Missions" localSheetId="5">'ANXE-5-PIECES_COMPLEMENTAIR'!#REF!</definedName>
    <definedName name="Missions" localSheetId="9">#REF!</definedName>
    <definedName name="Missions">#REF!</definedName>
    <definedName name="Modalité" localSheetId="3">'ANXE-3-AIDES-PUBLIQUES'!#REF!</definedName>
    <definedName name="Modalité" localSheetId="4">'[2]ANXE-5-PIECES_COMPLEMENTAIRES'!#REF!</definedName>
    <definedName name="Modalité" localSheetId="5">'ANXE-5-PIECES_COMPLEMENTAIR'!#REF!</definedName>
    <definedName name="Modalité" localSheetId="9">#REF!</definedName>
    <definedName name="Modalité">#REF!</definedName>
    <definedName name="ouinon">'[1]BASE DE DONNEES'!$B$1:$B$2</definedName>
    <definedName name="Poste" localSheetId="3">'ANXE-3-AIDES-PUBLIQUES'!#REF!</definedName>
    <definedName name="Poste" localSheetId="4">'[2]ANXE-5-PIECES_COMPLEMENTAIRES'!#REF!</definedName>
    <definedName name="Poste" localSheetId="5">'ANXE-5-PIECES_COMPLEMENTAIR'!#REF!</definedName>
    <definedName name="Poste" localSheetId="9">#REF!</definedName>
    <definedName name="Poste">#REF!</definedName>
    <definedName name="Régions" localSheetId="3">'ANXE-3-AIDES-PUBLIQUES'!#REF!</definedName>
    <definedName name="Régions" localSheetId="4">'[2]ANXE-5-PIECES_COMPLEMENTAIRES'!#REF!</definedName>
    <definedName name="Régions" localSheetId="5">'ANXE-5-PIECES_COMPLEMENTAIR'!#REF!</definedName>
    <definedName name="Régions" localSheetId="9">#REF!</definedName>
    <definedName name="Régions">#REF!</definedName>
    <definedName name="Statut_Juridique" localSheetId="3">'ANXE-3-AIDES-PUBLIQUES'!#REF!</definedName>
    <definedName name="Statut_Juridique" localSheetId="4">'[2]ANXE-5-PIECES_COMPLEMENTAIRES'!#REF!</definedName>
    <definedName name="Statut_Juridique" localSheetId="5">'ANXE-5-PIECES_COMPLEMENTAIR'!#REF!</definedName>
    <definedName name="Statut_Juridique" localSheetId="9">#REF!</definedName>
    <definedName name="Statut_Juridique">#REF!</definedName>
    <definedName name="Unité" localSheetId="3">'ANXE-3-AIDES-PUBLIQUES'!#REF!</definedName>
    <definedName name="Unité" localSheetId="4">'[2]ANXE-5-PIECES_COMPLEMENTAIRES'!#REF!</definedName>
    <definedName name="Unité" localSheetId="5">'ANXE-5-PIECES_COMPLEMENTAIR'!#REF!</definedName>
    <definedName name="Unité" localSheetId="9">#REF!</definedName>
    <definedName name="Unité">#REF!</definedName>
    <definedName name="_xlnm.Print_Area" localSheetId="1">'ANXE-1-DEPENSES PREVI'!$B$1:$G$33</definedName>
    <definedName name="_xlnm.Print_Area" localSheetId="2">'ANXE-2-RESSOURCES PREVI'!$B$1:$F$82</definedName>
    <definedName name="_xlnm.Print_Area" localSheetId="3">'ANXE-3-AIDES-PUBLIQUES'!$B$1:$I$47</definedName>
    <definedName name="_xlnm.Print_Area" localSheetId="4">'ANXE-4-INDICATEURS'!$B$1:$H$24</definedName>
    <definedName name="_xlnm.Print_Area" localSheetId="5">'ANXE-5-PIECES_COMPLEMENTAIR'!$B$1:$F$25</definedName>
    <definedName name="_xlnm.Print_Area" localSheetId="6">'ANXE-6-INFO-ENTREP-GROUPE'!$B$1:$F$26</definedName>
    <definedName name="_xlnm.Print_Area" localSheetId="7">'ANXE-7-DESCRIPTIF DE L''OP'!$B$1:$E$36</definedName>
    <definedName name="_xlnm.Print_Area" localSheetId="0">'NOTICE'!$A$1:$I$30</definedName>
    <definedName name="_xlnm.Print_Area" localSheetId="8">'PLAN D''ENTREPRISE'!$B$1:$E$104</definedName>
  </definedNames>
  <calcPr fullCalcOnLoad="1"/>
</workbook>
</file>

<file path=xl/sharedStrings.xml><?xml version="1.0" encoding="utf-8"?>
<sst xmlns="http://schemas.openxmlformats.org/spreadsheetml/2006/main" count="535" uniqueCount="393">
  <si>
    <t>Identification du demandeur</t>
  </si>
  <si>
    <t>Nature installation</t>
  </si>
  <si>
    <t>Type installation</t>
  </si>
  <si>
    <t>Zonage</t>
  </si>
  <si>
    <t>Liste choix 1</t>
  </si>
  <si>
    <t>Liste choix 2</t>
  </si>
  <si>
    <t>Modalité intervention</t>
  </si>
  <si>
    <t>Ref OTEX</t>
  </si>
  <si>
    <t>Individuelle</t>
  </si>
  <si>
    <t>Oui</t>
  </si>
  <si>
    <t>Cofinancé</t>
  </si>
  <si>
    <t>Autre viticulture</t>
  </si>
  <si>
    <t>Sociétaire</t>
  </si>
  <si>
    <t>Défavorisée</t>
  </si>
  <si>
    <t>Non</t>
  </si>
  <si>
    <t>National</t>
  </si>
  <si>
    <t>Autres associations</t>
  </si>
  <si>
    <t>Montagne</t>
  </si>
  <si>
    <t>SO</t>
  </si>
  <si>
    <t>Autres Granivores</t>
  </si>
  <si>
    <t>Autres herbivores</t>
  </si>
  <si>
    <t>Bovins lait</t>
  </si>
  <si>
    <t>Bovins lait et viande</t>
  </si>
  <si>
    <t>Bovins viande</t>
  </si>
  <si>
    <t>Caprins</t>
  </si>
  <si>
    <t>Céréales et Oléoprotagineux</t>
  </si>
  <si>
    <t>Cultures générales</t>
  </si>
  <si>
    <t>Fleurs et horticulture diverse</t>
  </si>
  <si>
    <t>Fruits et autres cultures permanentes</t>
  </si>
  <si>
    <t>Grandes cultures et herbivores</t>
  </si>
  <si>
    <t>Maraîchage</t>
  </si>
  <si>
    <t>Non disponible</t>
  </si>
  <si>
    <t>Ovins</t>
  </si>
  <si>
    <t>Ovins-Bovins</t>
  </si>
  <si>
    <t>Polyculture</t>
  </si>
  <si>
    <t>Polyelevage à orientation granivores</t>
  </si>
  <si>
    <t>Polyelevage à orientation herbivores</t>
  </si>
  <si>
    <t>Porcins</t>
  </si>
  <si>
    <t>Viticulture d'appellation</t>
  </si>
  <si>
    <t>Volailles</t>
  </si>
  <si>
    <t>Plaine</t>
  </si>
  <si>
    <t>Stade contrôle Modulation</t>
  </si>
  <si>
    <t>Demande d'aide</t>
  </si>
  <si>
    <t>Première demande de paiement (DP1)</t>
  </si>
  <si>
    <t>Dernière demande de paiement (DDP)</t>
  </si>
  <si>
    <t>Etat sélection</t>
  </si>
  <si>
    <t>Top up</t>
  </si>
  <si>
    <t>Retenu</t>
  </si>
  <si>
    <t>Non retenu</t>
  </si>
  <si>
    <t>ITP</t>
  </si>
  <si>
    <t>ITS</t>
  </si>
  <si>
    <t>IP</t>
  </si>
  <si>
    <t>Nom du financeur</t>
  </si>
  <si>
    <t>Année N-1</t>
  </si>
  <si>
    <t>Année N-2</t>
  </si>
  <si>
    <t>Année N-3</t>
  </si>
  <si>
    <t>Montant obtenu</t>
  </si>
  <si>
    <t>AUTOFINANCEMENT</t>
  </si>
  <si>
    <t xml:space="preserve">Nom du groupe auquel appartient l'entreprise </t>
  </si>
  <si>
    <t>31/12/N-1</t>
  </si>
  <si>
    <t>31/12/N-2</t>
  </si>
  <si>
    <t>31/12/N-3</t>
  </si>
  <si>
    <t xml:space="preserve">Chiffre d'affaires (en €) </t>
  </si>
  <si>
    <t>Excédent brut d'exploitation (en €)</t>
  </si>
  <si>
    <t>Résultat d'exploitation (en €)</t>
  </si>
  <si>
    <t xml:space="preserve">Résultat net (en €) </t>
  </si>
  <si>
    <t>ANNEXE 5 : Pièces complémentaires</t>
  </si>
  <si>
    <t>APPORTS PRIVES</t>
  </si>
  <si>
    <t xml:space="preserve">TOTAL </t>
  </si>
  <si>
    <t>Description de la dépense</t>
  </si>
  <si>
    <t>Quantité</t>
  </si>
  <si>
    <t>Unité</t>
  </si>
  <si>
    <t>Montant présenté</t>
  </si>
  <si>
    <t xml:space="preserve">Valeur barème </t>
  </si>
  <si>
    <t>Poste de dépense</t>
  </si>
  <si>
    <t>Identification de l'opération</t>
  </si>
  <si>
    <t>Intensité de l'aide</t>
  </si>
  <si>
    <t>Taux de cofinancement FEAMP</t>
  </si>
  <si>
    <t>Total ressources publiques</t>
  </si>
  <si>
    <t>Montant total des ressources</t>
  </si>
  <si>
    <t>ANNEXE 4 : Indicateurs et données relatives à la mise en œuvre opérationnelle (DMO)</t>
  </si>
  <si>
    <t>Données relatives à la mise en œuvre du projet</t>
  </si>
  <si>
    <t>Code du type de donnée</t>
  </si>
  <si>
    <t>Valeur de la donnée</t>
  </si>
  <si>
    <t>Code de la donnée</t>
  </si>
  <si>
    <t>Libellé de l'opération</t>
  </si>
  <si>
    <t>Total des aides publiques sollicitées</t>
  </si>
  <si>
    <t xml:space="preserve">DEMANDE D'AIDE </t>
  </si>
  <si>
    <r>
      <t xml:space="preserve">Prestations de service </t>
    </r>
    <r>
      <rPr>
        <u val="single"/>
        <sz val="10"/>
        <rFont val="Arial"/>
        <family val="2"/>
      </rPr>
      <t>ou</t>
    </r>
    <r>
      <rPr>
        <sz val="10"/>
        <rFont val="Arial"/>
        <family val="2"/>
      </rPr>
      <t xml:space="preserve"> dépenses d'investissement</t>
    </r>
  </si>
  <si>
    <t xml:space="preserve">Nom / Prénom ou Dénomination sociale </t>
  </si>
  <si>
    <t>FONDS EUROPEEN POUR LES AFFAIRES MARITIMES ET LA PECHE (FEAMP)</t>
  </si>
  <si>
    <r>
      <t xml:space="preserve">Montant d'aide obtenue 
</t>
    </r>
    <r>
      <rPr>
        <sz val="7"/>
        <color indexed="9"/>
        <rFont val="Arial"/>
        <family val="2"/>
      </rPr>
      <t>(si l'aide est en cours, montant demandé)</t>
    </r>
  </si>
  <si>
    <t>ANNEXE 3 : Aides publiques obtenues au cours des 3 derniers exercices fiscaux</t>
  </si>
  <si>
    <t>Montant déclaré</t>
  </si>
  <si>
    <t>Description de la pièce</t>
  </si>
  <si>
    <t>Pièce jointe</t>
  </si>
  <si>
    <t xml:space="preserve">L'entreprise appartient à un groupe </t>
  </si>
  <si>
    <t>TOTAL DEPENSES PREVISIONNELLES PRESENTEES</t>
  </si>
  <si>
    <t>Nature de la dépense précisée</t>
  </si>
  <si>
    <t xml:space="preserve">Descriptif technique de l'opération </t>
  </si>
  <si>
    <t>Si l'opération se déroule sur plusieurs sites, précisez les zones concernées</t>
  </si>
  <si>
    <t>Localisation géographique de l'opération</t>
  </si>
  <si>
    <t>Original / Copie</t>
  </si>
  <si>
    <t>Sans objet</t>
  </si>
  <si>
    <t>Objectifs stratégiques et opérationnels de l'opération (et public cible le cas échéant)</t>
  </si>
  <si>
    <t>TOTAL :</t>
  </si>
  <si>
    <r>
      <t xml:space="preserve">Eléments comptables du groupe au
</t>
    </r>
    <r>
      <rPr>
        <i/>
        <sz val="9"/>
        <color indexed="55"/>
        <rFont val="Arial"/>
        <family val="2"/>
      </rPr>
      <t>(format : JJ/MM/AA)</t>
    </r>
  </si>
  <si>
    <t>ANNEXE 7 : Descriptif de l'opération</t>
  </si>
  <si>
    <t>Total ressources privées</t>
  </si>
  <si>
    <t>ANNEXE 6 : Informations complémentaires sur le demandeur : Groupe de l'entreprise</t>
  </si>
  <si>
    <t>Nom / Prénom ou Dénomination sociale :</t>
  </si>
  <si>
    <t>Ressources privées nécessaires</t>
  </si>
  <si>
    <t xml:space="preserve">Identification du demandeur </t>
  </si>
  <si>
    <t>Tableau des aides sollicitées</t>
  </si>
  <si>
    <t>Taux de cofinancement national</t>
  </si>
  <si>
    <t>FINANCEMENTS PRIVES</t>
  </si>
  <si>
    <t>Si vous avez sollicité et/ou obtenu d'autres aides publiques pour ce projet, renseignez d'abord le tableau "Financeurs Publics" ci-dessous</t>
  </si>
  <si>
    <r>
      <t xml:space="preserve">Nom du financeur
</t>
    </r>
    <r>
      <rPr>
        <sz val="8"/>
        <color indexed="9"/>
        <rFont val="Arial"/>
        <family val="2"/>
      </rPr>
      <t>(Autres collectivités territoriales ou organismes publics)</t>
    </r>
  </si>
  <si>
    <t>ANNEXE 1 : Dépenses prévisionnelles de l'opération</t>
  </si>
  <si>
    <t xml:space="preserve">
</t>
  </si>
  <si>
    <t xml:space="preserve">Capitaux propres (en €) </t>
  </si>
  <si>
    <t xml:space="preserve">Dettes financières (en €) </t>
  </si>
  <si>
    <t xml:space="preserve">Trésorerie (en €) </t>
  </si>
  <si>
    <t xml:space="preserve">Total du bilan (en €) </t>
  </si>
  <si>
    <t xml:space="preserve">Nombre d'ETP ou effectifs salariés du groupe </t>
  </si>
  <si>
    <r>
      <t xml:space="preserve">NATURE DU FINANCEUR
</t>
    </r>
    <r>
      <rPr>
        <sz val="8"/>
        <color indexed="9"/>
        <rFont val="Arial"/>
        <family val="2"/>
      </rPr>
      <t>(ex : FEP, FEADER, organismes publics, 
collectivité territoriale…)</t>
    </r>
  </si>
  <si>
    <r>
      <t xml:space="preserve">OBJET DU FINANCEMENT 
</t>
    </r>
    <r>
      <rPr>
        <sz val="8"/>
        <color indexed="9"/>
        <rFont val="Arial"/>
        <family val="2"/>
      </rPr>
      <t>(intulé de l'opération financée)</t>
    </r>
  </si>
  <si>
    <r>
      <t xml:space="preserve">FORME DE L'AIDE 
</t>
    </r>
    <r>
      <rPr>
        <sz val="8"/>
        <color indexed="9"/>
        <rFont val="Arial"/>
        <family val="2"/>
      </rPr>
      <t>(ex : subvention, aide remboursable, etc…)</t>
    </r>
  </si>
  <si>
    <t xml:space="preserve">MONTANT DE L'AIDE ATTRIBUEE </t>
  </si>
  <si>
    <r>
      <t xml:space="preserve">MONTANT D'AIDE OBTENU
</t>
    </r>
    <r>
      <rPr>
        <b/>
        <sz val="10"/>
        <color indexed="9"/>
        <rFont val="Arial"/>
        <family val="2"/>
      </rPr>
      <t>(Année N)</t>
    </r>
  </si>
  <si>
    <t>total :</t>
  </si>
  <si>
    <r>
      <t xml:space="preserve">Contreparties nationales sollicitées
</t>
    </r>
    <r>
      <rPr>
        <i/>
        <sz val="8"/>
        <color indexed="9"/>
        <rFont val="Arial"/>
        <family val="2"/>
      </rPr>
      <t>Participations Etat et Région sollicitées, déduites des financements publics déjà obtenus</t>
    </r>
  </si>
  <si>
    <r>
      <t xml:space="preserve">Date de l'obtention
</t>
    </r>
    <r>
      <rPr>
        <sz val="7"/>
        <color indexed="9"/>
        <rFont val="Arial"/>
        <family val="2"/>
      </rPr>
      <t>(si l'aide est en cours, date de la demande)
Format JJ/MM/AA</t>
    </r>
  </si>
  <si>
    <t xml:space="preserve">Indicateurs de résultats </t>
  </si>
  <si>
    <t>Valeur cible 
en fin d'opération</t>
  </si>
  <si>
    <t>Si vous récupérez totalement la TVA sur cette dépense.</t>
  </si>
  <si>
    <t xml:space="preserve">Si vous ne récupérez pas  la TVA sur cette dépense ou si vous la récupérez partiellement </t>
  </si>
  <si>
    <r>
      <t xml:space="preserve">Montant présenté TVA
</t>
    </r>
    <r>
      <rPr>
        <sz val="10"/>
        <color indexed="9"/>
        <rFont val="Arial"/>
        <family val="2"/>
      </rPr>
      <t>(TVA non récupérée)</t>
    </r>
  </si>
  <si>
    <t>Montant présenté HT</t>
  </si>
  <si>
    <t xml:space="preserve">Montant présenté HT </t>
  </si>
  <si>
    <t>Annexe 1</t>
  </si>
  <si>
    <t>Dépenses prévisionnelles</t>
  </si>
  <si>
    <t>Annexe 2</t>
  </si>
  <si>
    <t>Ressources prévisionnelles</t>
  </si>
  <si>
    <t>Annexe 3</t>
  </si>
  <si>
    <t>Aides publiques obtenues au cours des 3 derniers exercices fiscaux</t>
  </si>
  <si>
    <t>Annexe 4</t>
  </si>
  <si>
    <t>Indicateurs et données relatives à la mise en œuvre opérationnelle</t>
  </si>
  <si>
    <t>Annexe 5</t>
  </si>
  <si>
    <t>Pièces complémentaires</t>
  </si>
  <si>
    <t>Annexe 6</t>
  </si>
  <si>
    <t>Informations complémentaires sur le demandeur : Groupe de l'entreprise</t>
  </si>
  <si>
    <t>Annexe 7</t>
  </si>
  <si>
    <t>Descriptif de l'opération</t>
  </si>
  <si>
    <t>Le document est protégé. Seules peuvent être renseignées les cellules apparaissant en jaune :</t>
  </si>
  <si>
    <t>Afin de faciliter vos démarches, des formules automatiques sont intégrées dans des cellules bleues :</t>
  </si>
  <si>
    <t>Exemple :</t>
  </si>
  <si>
    <t xml:space="preserve">Dans ce tableau, vous pouvez remplir les champs : "quantité", "unité" et "valeur barème". </t>
  </si>
  <si>
    <t xml:space="preserve">Le montant de dépenses présentées est automatiquement calculé (multiplication de la quantité par la valeur du barème correspondant). </t>
  </si>
  <si>
    <t>Les dépenses renseignées correspondent aux parts acquises par le jeune pêcheur</t>
  </si>
  <si>
    <t>Acquisition du navire équipé 
pour la pêche maritime</t>
  </si>
  <si>
    <t>Dépenses d'investissement matériel</t>
  </si>
  <si>
    <t xml:space="preserve">Dénomination du vendeur </t>
  </si>
  <si>
    <t>Nom figurant dans le compromis de vente</t>
  </si>
  <si>
    <t>Veuillez renseigner l'ensemble des aides publiques obtenues en rapport avec l'aide à la création d'entreprises</t>
  </si>
  <si>
    <t>Nombre d'emplois créés</t>
  </si>
  <si>
    <r>
      <t xml:space="preserve">Volume de production annuel 
</t>
    </r>
    <r>
      <rPr>
        <i/>
        <sz val="9"/>
        <color indexed="23"/>
        <rFont val="Arial"/>
        <family val="2"/>
      </rPr>
      <t>(en année 3 dans le prévisionnel)</t>
    </r>
  </si>
  <si>
    <r>
      <t xml:space="preserve">ETP
</t>
    </r>
    <r>
      <rPr>
        <sz val="8"/>
        <color indexed="23"/>
        <rFont val="Arial"/>
        <family val="2"/>
      </rPr>
      <t>(Equivalent Temps Plein)</t>
    </r>
  </si>
  <si>
    <r>
      <t xml:space="preserve">Valeur de la production annuelle
</t>
    </r>
    <r>
      <rPr>
        <i/>
        <sz val="9"/>
        <color indexed="23"/>
        <rFont val="Arial"/>
        <family val="2"/>
      </rPr>
      <t>(en année 3 dans le prévisionnel)</t>
    </r>
  </si>
  <si>
    <r>
      <t xml:space="preserve">Excédent Brut d'Exploitation (Bénéfice Net)
</t>
    </r>
    <r>
      <rPr>
        <i/>
        <sz val="9"/>
        <color indexed="23"/>
        <rFont val="Arial"/>
        <family val="2"/>
      </rPr>
      <t>(en année 3 dans le prévisionnel)</t>
    </r>
  </si>
  <si>
    <t>Tonnes</t>
  </si>
  <si>
    <t>Milliers d'euros</t>
  </si>
  <si>
    <t>Indication établissant si l'opération porte sur la pêche en mer, sur la pêche en eaux intérieures ou une combinaison des deux.</t>
  </si>
  <si>
    <t>Pêche en mer</t>
  </si>
  <si>
    <t>Pêche en eaux intérieures</t>
  </si>
  <si>
    <t>Combinaison des deux</t>
  </si>
  <si>
    <t>Âge des jeunes pêcheurs bénéficiant de l'opération</t>
  </si>
  <si>
    <r>
      <t xml:space="preserve">Valeur ajoutée brute par salarié ETP
</t>
    </r>
    <r>
      <rPr>
        <i/>
        <sz val="9"/>
        <color indexed="23"/>
        <rFont val="Arial"/>
        <family val="2"/>
      </rPr>
      <t>(en année 3 dans le prévisionnel)</t>
    </r>
  </si>
  <si>
    <t xml:space="preserve">Milliers d'euros par salarié ETP </t>
  </si>
  <si>
    <t>Brevets de commandement de navire du demandeur</t>
  </si>
  <si>
    <t>Acte de francisation du navire ou document administratif équivalent dans le cas d'un navire immatriculé dans un autre État membre avant l'achat</t>
  </si>
  <si>
    <t>Compromis de vente du navire établi au nom du/des pêcheur(s)</t>
  </si>
  <si>
    <t>Plan d'entreprise (selon la trame founie)</t>
  </si>
  <si>
    <t>Engagement du demandeur à ne pas changer d'activité pour un segment de flotte identifié, au moment du changement, en déséquilibre dans le rapport annuel de capacité de flotte disponible sur le site du Ministère en charge de la pêche</t>
  </si>
  <si>
    <t>Si le plan de financement prévoit le recours à l’emprunt : attestations d’accords de prêts précisant l’objet des prêts</t>
  </si>
  <si>
    <t>copie</t>
  </si>
  <si>
    <t>original</t>
  </si>
  <si>
    <t>Le cas échéant</t>
  </si>
  <si>
    <t>Justificatifs des investissements réalisés sur le navire par l’ancien propriétaire destinés à améliorer l’efficacité énergétique, l’utilisation de techniques ou d'engins de pêche sélectifs et/ou la présence de dispositif(s) destiné(s) à économiser du carburant</t>
  </si>
  <si>
    <t>Promesses d’embauches liées à l'opération</t>
  </si>
  <si>
    <t>Justificatif de la contribution de l'opération à  promouvoir l'égalité professionnelle femme/homme (le cas échéant : promesse d’embauche)</t>
  </si>
  <si>
    <t>Pour toute demande d'aide déposée à partir du 29 mars 2016 : expertise maritime détaillant l’état du navire, son adaptation à l’activité projetée et une estimation et un échéancier des éventuels investissements à prévoir au regard de l’état du navire</t>
  </si>
  <si>
    <t xml:space="preserve">Dossier complémentaire déposé au titre de la mesure 41 </t>
  </si>
  <si>
    <t>Futur quartier d'immatriculation du navire</t>
  </si>
  <si>
    <t>Arcachon (AC)</t>
  </si>
  <si>
    <t>Audierne (AD)</t>
  </si>
  <si>
    <t>Ajaccio (AJ)</t>
  </si>
  <si>
    <t>Auray (AY)</t>
  </si>
  <si>
    <t>Bayonne (BA)</t>
  </si>
  <si>
    <t>Bastia (BI)</t>
  </si>
  <si>
    <t>Boulogne-sur-Mer (BL)</t>
  </si>
  <si>
    <t>Brest (BR)</t>
  </si>
  <si>
    <t>Bordeaux (BX)</t>
  </si>
  <si>
    <t>Concarneau (CC)</t>
  </si>
  <si>
    <t>Cherbourg (CH)</t>
  </si>
  <si>
    <t>Camaret (CM)</t>
  </si>
  <si>
    <t>Caen (CN)</t>
  </si>
  <si>
    <t>Cayenne (CY)</t>
  </si>
  <si>
    <t>Dieppe (DP)</t>
  </si>
  <si>
    <t>Dunkerque (DK)</t>
  </si>
  <si>
    <t>Douarnenez (DZ)</t>
  </si>
  <si>
    <t>Fécamp (FC)</t>
  </si>
  <si>
    <t>Fort-de-France (FF)</t>
  </si>
  <si>
    <t>Le Guilvinec (GV)</t>
  </si>
  <si>
    <t>Île d'Oléron (IO)</t>
  </si>
  <si>
    <t>La Rochelle (LH)</t>
  </si>
  <si>
    <t>Lorient (LO)</t>
  </si>
  <si>
    <t>La Rochelle (LR)</t>
  </si>
  <si>
    <t>Les Sables-d'Olonne (LS)</t>
  </si>
  <si>
    <t>Marseille (MA)</t>
  </si>
  <si>
    <t>Marennes (MN)</t>
  </si>
  <si>
    <t>Martigues (MT)</t>
  </si>
  <si>
    <t>Morlaix (MX)</t>
  </si>
  <si>
    <t>Nantes (NA)</t>
  </si>
  <si>
    <t>Nice (NI)</t>
  </si>
  <si>
    <t>Noirmoutier (NO)</t>
  </si>
  <si>
    <t>Paimpol (PI)</t>
  </si>
  <si>
    <t>Pointe-à-Pitre (PP)</t>
  </si>
  <si>
    <t>Port-Vendres (PV)</t>
  </si>
  <si>
    <t>Rouen (RO)</t>
  </si>
  <si>
    <t>La Réunion (RU)</t>
  </si>
  <si>
    <t>Saint-Brieuc (SB)</t>
  </si>
  <si>
    <t>Saint-Malo (SM)</t>
  </si>
  <si>
    <t>Saint-Nazaire (SN)</t>
  </si>
  <si>
    <t>Saint-Pierre-et-Miquelon (SP)</t>
  </si>
  <si>
    <t>Sète (ST)</t>
  </si>
  <si>
    <t>Toulon (TL)</t>
  </si>
  <si>
    <t>Vannes (VA)</t>
  </si>
  <si>
    <t>Île d'Yeu (YE)</t>
  </si>
  <si>
    <t>Données additionnelles demandées</t>
  </si>
  <si>
    <t>Date de naissance du demandeur :</t>
  </si>
  <si>
    <t>Age du demandeur à la date de dépôt de la demande :</t>
  </si>
  <si>
    <t>Longueur hors tout du navire :</t>
  </si>
  <si>
    <t xml:space="preserve">Age du navire à la date de dépôt de la demande : </t>
  </si>
  <si>
    <t>Segment de flotte actuel du navire :</t>
  </si>
  <si>
    <t>Segment de flotte sur lequel sera exploité le navire :</t>
  </si>
  <si>
    <t>Liste des autorisations de pêche / droits de pêche nécessaires au projet :</t>
  </si>
  <si>
    <t>Prix d'achat du navire</t>
  </si>
  <si>
    <t xml:space="preserve">Excédent Brut d'Exploitation prévisionnel en année 3 : </t>
  </si>
  <si>
    <t>% de propriété au terme de l'acquisition progressive :</t>
  </si>
  <si>
    <t>% de propriété acquis :</t>
  </si>
  <si>
    <t>En cas d'achat du navire en copropriété, il ne s'agit pas du coût d'acquisition des parts de copropriété mais du prix d'achat total du navire.</t>
  </si>
  <si>
    <t>Calcul du retour sur investissement prévisionnel</t>
  </si>
  <si>
    <t>Dépenses d'investissement et de services</t>
  </si>
  <si>
    <t>Date de première francisation du navire :</t>
  </si>
  <si>
    <t>S'agit-il d'une acquisition progressive ?</t>
  </si>
  <si>
    <t>PLAN D'ENTREPRISE</t>
  </si>
  <si>
    <t>Evaluation des risques de dépassement des charges</t>
  </si>
  <si>
    <t>ANNEXE 2 : Ressources prévisionnelles</t>
  </si>
  <si>
    <t>Ce fichier regroupe les annexes techniques du formulaire de demande FEAMP pour la mesure 31 (aide à la création d'entreprises pour les jeunes pêcheurs)
ainsi que le modèle de plan d'entreprise à joindre à la demande d'aide.</t>
  </si>
  <si>
    <t>Mesure n°31 - Aide à la création d'entreprises pour les jeunes pêcheurs</t>
  </si>
  <si>
    <t>SYNTHESE DES RESSOURCES PREVISIONNELLES DE L'OPERATION</t>
  </si>
  <si>
    <t>Montant total obtenu :</t>
  </si>
  <si>
    <t>Montant total retenu pour le plan de financement :</t>
  </si>
  <si>
    <t>Etat :</t>
  </si>
  <si>
    <t xml:space="preserve"> </t>
  </si>
  <si>
    <t>FEAMP :</t>
  </si>
  <si>
    <t>région :</t>
  </si>
  <si>
    <t>autofinancement :</t>
  </si>
  <si>
    <t>autres financeurs publics nationaux :</t>
  </si>
  <si>
    <t>Total ressources privées présentées*</t>
  </si>
  <si>
    <t>autres apports privés :</t>
  </si>
  <si>
    <t>PARTICIPATION SOLLICITEE DE L'ETAT  :</t>
  </si>
  <si>
    <t>PARTICIPATION SOLLICITEE DE LA REGION :</t>
  </si>
  <si>
    <t>AIDES FEAMP SOLLICITEES</t>
  </si>
  <si>
    <r>
      <t>AUTRES FINANCEURS PUBLICS</t>
    </r>
    <r>
      <rPr>
        <b/>
        <sz val="12"/>
        <color indexed="55"/>
        <rFont val="Arial"/>
        <family val="2"/>
      </rPr>
      <t xml:space="preserve"> </t>
    </r>
    <r>
      <rPr>
        <i/>
        <sz val="11"/>
        <color indexed="55"/>
        <rFont val="Arial"/>
        <family val="2"/>
      </rPr>
      <t>(à renseigner dans le cas où d'autres financements ont déjà été demandés et/ou obtenus)</t>
    </r>
  </si>
  <si>
    <t>Part dans les financements publics nationaux</t>
  </si>
  <si>
    <t>* Si vous avez obtenus des prêts financiers supérieurs aux apports privés nécessaires, seule est retenue la part utile pour respecter l'équilibre entre les aides publiques et les apports privés.</t>
  </si>
  <si>
    <t xml:space="preserve">Le plan d'entreprise démontre la faisabilité technique du projet, sa rentabilité et sa faisabilité financière. </t>
  </si>
  <si>
    <t>Situation actuelle de l'entreprise</t>
  </si>
  <si>
    <t>Points forts</t>
  </si>
  <si>
    <t>Points faibles</t>
  </si>
  <si>
    <t>Type de pêche et métier pratiqué</t>
  </si>
  <si>
    <t>Liste des espèces pêchées (et production annuelle chiffrée)</t>
  </si>
  <si>
    <t>Liste du matériel/équipement/moyens de production</t>
  </si>
  <si>
    <t>Nombre de membres d'équipage</t>
  </si>
  <si>
    <t>Liste des circuits de commercialisation (et production annuelle chiffrée)</t>
  </si>
  <si>
    <t>Existence de labels de qualité et modes de valorisation des produits</t>
  </si>
  <si>
    <t>Résultats économiques des 3 derniers exercices</t>
  </si>
  <si>
    <t xml:space="preserve">Précisez l'année: </t>
  </si>
  <si>
    <t>Chiffre d'affaires</t>
  </si>
  <si>
    <t>Achats de consommables</t>
  </si>
  <si>
    <t>marchandises</t>
  </si>
  <si>
    <t>emballage</t>
  </si>
  <si>
    <t>carburant et lubrifiant</t>
  </si>
  <si>
    <t>glace</t>
  </si>
  <si>
    <t>vivres</t>
  </si>
  <si>
    <t>fournitures diverses</t>
  </si>
  <si>
    <t>autres</t>
  </si>
  <si>
    <t>Charges fixes</t>
  </si>
  <si>
    <t>frais de location</t>
  </si>
  <si>
    <t>frais généraux</t>
  </si>
  <si>
    <t>entretien et réparation</t>
  </si>
  <si>
    <t>assurances</t>
  </si>
  <si>
    <t>frais de commercialisation</t>
  </si>
  <si>
    <t>autre</t>
  </si>
  <si>
    <t>taxes (domaniale, autres)</t>
  </si>
  <si>
    <r>
      <t>Frais de personnel</t>
    </r>
    <r>
      <rPr>
        <sz val="10"/>
        <color indexed="8"/>
        <rFont val="Arial"/>
        <family val="2"/>
      </rPr>
      <t>, dont:</t>
    </r>
  </si>
  <si>
    <t>salaires</t>
  </si>
  <si>
    <t>rémunération du patron/des associés</t>
  </si>
  <si>
    <t>charges sociales des salariés</t>
  </si>
  <si>
    <t>cotisations sociales du patron/des associés</t>
  </si>
  <si>
    <t>frais financiers</t>
  </si>
  <si>
    <t>dotation aux amortissements</t>
  </si>
  <si>
    <t>subvention investissement répartie sur la durée d’amortissement</t>
  </si>
  <si>
    <t>produits/charges exceptionnels</t>
  </si>
  <si>
    <t>impôts sur le bénéfice</t>
  </si>
  <si>
    <t>Grandes lignes du projet de développement de l'entreprise</t>
  </si>
  <si>
    <t xml:space="preserve">Objectifs de développement de l’entreprise </t>
  </si>
  <si>
    <t>Positionnement stratégique de l'entreprise à moyen terme</t>
  </si>
  <si>
    <t>Résultats chiffrés à atteindre d'ici 3 à 5 ans</t>
  </si>
  <si>
    <t>Plan d'actions à 3 ans</t>
  </si>
  <si>
    <t>Actions envisagées</t>
  </si>
  <si>
    <t>Investissements prévus</t>
  </si>
  <si>
    <t>Coût estimatif</t>
  </si>
  <si>
    <t>Type de pêche et métier pratiqués</t>
  </si>
  <si>
    <t>Espèces pêchées</t>
  </si>
  <si>
    <t>Equipement et moyens de production</t>
  </si>
  <si>
    <t>Membres d'équipage</t>
  </si>
  <si>
    <t>Circuits de commercialisation</t>
  </si>
  <si>
    <t>Labels de qualité et modes de valorisation des produits</t>
  </si>
  <si>
    <t xml:space="preserve">Résultats économiques </t>
  </si>
  <si>
    <t>Résultats économiques prévisionnels</t>
  </si>
  <si>
    <t>Année N</t>
  </si>
  <si>
    <t>Année N+1</t>
  </si>
  <si>
    <t>Année N+2</t>
  </si>
  <si>
    <t>Analyse des risques</t>
  </si>
  <si>
    <t>Evaluation des risques sur la réalisation du chiffre d'affaires prévisionnel</t>
  </si>
  <si>
    <t>Fait à :</t>
  </si>
  <si>
    <t xml:space="preserve">Le : </t>
  </si>
  <si>
    <r>
      <t>Valeur ajoutée</t>
    </r>
    <r>
      <rPr>
        <i/>
        <sz val="9"/>
        <color indexed="23"/>
        <rFont val="Arial"/>
        <family val="2"/>
      </rPr>
      <t xml:space="preserve"> (= chiffre d'affaires - achats - charges)</t>
    </r>
  </si>
  <si>
    <r>
      <t>Excédent brut d'exploitation</t>
    </r>
    <r>
      <rPr>
        <sz val="10"/>
        <color indexed="8"/>
        <rFont val="Arial"/>
        <family val="2"/>
      </rPr>
      <t xml:space="preserve"> </t>
    </r>
    <r>
      <rPr>
        <i/>
        <sz val="9"/>
        <color indexed="23"/>
        <rFont val="Arial"/>
        <family val="2"/>
      </rPr>
      <t>(= valeur ajoutée - taxes - frais de personnel)</t>
    </r>
  </si>
  <si>
    <r>
      <t>Résultat brut</t>
    </r>
    <r>
      <rPr>
        <sz val="10"/>
        <color indexed="8"/>
        <rFont val="Arial"/>
        <family val="2"/>
      </rPr>
      <t xml:space="preserve"> </t>
    </r>
    <r>
      <rPr>
        <i/>
        <sz val="9"/>
        <color indexed="23"/>
        <rFont val="Arial"/>
        <family val="2"/>
      </rPr>
      <t>(=excédent brut d'exploitation - frais financiers - dotation aux amortissements)</t>
    </r>
  </si>
  <si>
    <t>Le total des aides publiques octroyées ne dépasse pas 25% du coût d’acquisition du navire par le jeune pêcheur, dans la limite de 75 000 € par jeune pêcheur.</t>
  </si>
  <si>
    <t>Montant de dépenses prévisionnelles éligibles</t>
  </si>
  <si>
    <t>CETTE FEUILLE RECAPITULATIVE EST RESERVEE A L'USAGE DU SERVICE INSTRUCTEUR DU DOSSIER</t>
  </si>
  <si>
    <t>II. Récapitulatif par types de dépenses OSIRIS</t>
  </si>
  <si>
    <t>Identifiant du justificatif</t>
  </si>
  <si>
    <t>Part Etat :</t>
  </si>
  <si>
    <t>Part Région :</t>
  </si>
  <si>
    <t>AUTRES PARTICIPATIONS SOLLICITEES :</t>
  </si>
  <si>
    <t>Part "autres" :</t>
  </si>
  <si>
    <t>Postes de dépenses</t>
  </si>
  <si>
    <t xml:space="preserve">Dépenses d’investissement et de services </t>
  </si>
  <si>
    <t>Dépenses de personnels (rémunération)</t>
  </si>
  <si>
    <t xml:space="preserve">Dépenses indirectes liées à l’opération </t>
  </si>
  <si>
    <t>Dépenses de déplacement (frais réel)</t>
  </si>
  <si>
    <t>Contributions en nature (bénévolat)</t>
  </si>
  <si>
    <t>Contribution en nature (biens et services)</t>
  </si>
  <si>
    <t>Recettes générées par l’opération  :</t>
  </si>
  <si>
    <t>TOTAL des dépenses :</t>
  </si>
  <si>
    <t>Montant en HT - TTC</t>
  </si>
  <si>
    <t xml:space="preserve">Dépenses prévisionnelles de l’opération </t>
  </si>
  <si>
    <t>Ressources de l’opération</t>
  </si>
  <si>
    <t>Financeurs</t>
  </si>
  <si>
    <t>Montant de l’aide</t>
  </si>
  <si>
    <t xml:space="preserve">FEAMP </t>
  </si>
  <si>
    <t>Etat</t>
  </si>
  <si>
    <t>Région</t>
  </si>
  <si>
    <t>Autres financeurs publics adhérant à l'instruction unique</t>
  </si>
  <si>
    <t>Autres financeurs publics</t>
  </si>
  <si>
    <t xml:space="preserve">TOTAL ressources de l’opération </t>
  </si>
  <si>
    <t>Dépenses de déplacement (barème)</t>
  </si>
  <si>
    <t>Dépenses de restauration, hébergement, déplacements (forfait)</t>
  </si>
  <si>
    <t>Total des aides publiques</t>
  </si>
  <si>
    <t>I. Budget consolidé de l'opération</t>
  </si>
  <si>
    <t>1. Dépenses sur devis (investissement et services)</t>
  </si>
  <si>
    <t>N°</t>
  </si>
  <si>
    <t>Description dépense</t>
  </si>
  <si>
    <t>Qté</t>
  </si>
  <si>
    <t>Montant présenté TVA</t>
  </si>
  <si>
    <t>Poste</t>
  </si>
  <si>
    <t>Fournisseur</t>
  </si>
  <si>
    <t xml:space="preserve">Ces deux tableaux récapitulent les informations des annexes 1 et 2. Ils correspondent aux tableaux figurant dans le fiche de programmation de l'opération et dans la convention d'attribution de l'aide FEAMP. </t>
  </si>
  <si>
    <r>
      <t>Résultat net</t>
    </r>
    <r>
      <rPr>
        <sz val="10"/>
        <color indexed="8"/>
        <rFont val="Arial"/>
        <family val="2"/>
      </rPr>
      <t xml:space="preserve"> </t>
    </r>
    <r>
      <rPr>
        <i/>
        <sz val="10"/>
        <color indexed="23"/>
        <rFont val="Arial"/>
        <family val="2"/>
      </rPr>
      <t>(= résultat brut + subventions - produits/charges - impôts)</t>
    </r>
  </si>
  <si>
    <t xml:space="preserve">
En cas d’acquisition d'un navire en copropriété par plusieurs jeunes pêcheurs, les plafonds de 25% et 75000 € s’appliquent pour chaque jeune pêcheur et sont calculés sur leurs coûts respectifs d’acquisition partielle du navire.</t>
  </si>
  <si>
    <r>
      <t xml:space="preserve">Taux de cofinancement 
</t>
    </r>
    <r>
      <rPr>
        <i/>
        <sz val="8"/>
        <rFont val="Arial"/>
        <family val="2"/>
      </rPr>
      <t>(proportion du financeur sur le total des aides publiques)</t>
    </r>
  </si>
  <si>
    <r>
      <t xml:space="preserve">Autres financements </t>
    </r>
    <r>
      <rPr>
        <i/>
        <sz val="8"/>
        <color indexed="8"/>
        <rFont val="Arial"/>
        <family val="2"/>
      </rPr>
      <t>(Ressources privées/Autofinancement) :</t>
    </r>
  </si>
  <si>
    <r>
      <t xml:space="preserve">Ce tableau peut être importé dans le système OSIRIS lors de la saisie du dossier. Les lignes grisées doivent être copiées puis collées dans un nouveau fichier dédié, enregistré puis importé dans le système d'information lors de l'étape correspondante. </t>
    </r>
    <r>
      <rPr>
        <b/>
        <sz val="12"/>
        <color indexed="23"/>
        <rFont val="Arial"/>
        <family val="2"/>
      </rPr>
      <t>Les cases sont issues de formules de copie des valeurs renseignées en annexe 1. Vous ne devez coller dans le fichier cible que les valeurs, en sélectionnant, dans les options de collage "valeurs uniquement".</t>
    </r>
  </si>
  <si>
    <t>Retour sur investissements prévisionnel :</t>
  </si>
  <si>
    <t>Version bêta</t>
  </si>
  <si>
    <r>
      <t xml:space="preserve">Part du poste 
</t>
    </r>
    <r>
      <rPr>
        <i/>
        <sz val="8"/>
        <rFont val="Arial"/>
        <family val="2"/>
      </rPr>
      <t>(montant du poste / montant total des dépenses)</t>
    </r>
  </si>
  <si>
    <t>version 1.3 - février 2017</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</si>
</sst>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800]dddd\,\ mmmm\ dd\,\ yyyy"/>
    <numFmt numFmtId="165" formatCode="[$-40C]dddd\ d\ mmmm\ yyyy"/>
    <numFmt numFmtId="166" formatCode="&quot;Vrai&quot;;&quot;Vrai&quot;;&quot;Faux&quot;"/>
    <numFmt numFmtId="167" formatCode="&quot;Actif&quot;;&quot;Actif&quot;;&quot;Inactif&quot;"/>
    <numFmt numFmtId="168" formatCode="[$€-2]\ #,##0.00_);[Red]\([$€-2]\ #,##0.00\)"/>
    <numFmt numFmtId="169" formatCode="#,##0.00\ &quot;€&quot;"/>
    <numFmt numFmtId="170" formatCode="#,##0.00\ _€"/>
    <numFmt numFmtId="171" formatCode="_-* #,##0.00\ [$€-40C]_-;\-* #,##0.00\ [$€-40C]_-;_-* &quot;-&quot;??\ [$€-40C]_-;_-@_-"/>
    <numFmt numFmtId="172" formatCode="0.0%"/>
    <numFmt numFmtId="173" formatCode="_-* #,##0.000\ [$€-40C]_-;\-* #,##0.000\ [$€-40C]_-;_-* &quot;-&quot;??\ [$€-40C]_-;_-@_-"/>
    <numFmt numFmtId="174" formatCode="0.0"/>
    <numFmt numFmtId="175" formatCode="#,##0.0"/>
    <numFmt numFmtId="176" formatCode="#,##0\ &quot;€&quot;"/>
    <numFmt numFmtId="177" formatCode="#,##0\ [$€-40C];\-#,##0\ [$€-40C]"/>
    <numFmt numFmtId="178" formatCode="00000"/>
    <numFmt numFmtId="179" formatCode="0&quot; h&quot;"/>
    <numFmt numFmtId="180" formatCode="#,##0.00\ [$€-40C];\-#,##0.00\ [$€-40C]"/>
    <numFmt numFmtId="181" formatCode="dd/mm/yy;@"/>
    <numFmt numFmtId="182" formatCode="0\ &quot;€&quot;"/>
    <numFmt numFmtId="183" formatCode="0.00\ &quot;€&quot;"/>
    <numFmt numFmtId="184" formatCode="\ * #,##0.00\ [$€-40C]\ ;\-* #,##0.00\ [$€-40C]\ ;\ * \-#\ [$€-40C]\ ;@\ "/>
    <numFmt numFmtId="185" formatCode="#,##0.00&quot; €&quot;"/>
    <numFmt numFmtId="186" formatCode="0&quot; jour(s)&quot;"/>
    <numFmt numFmtId="187" formatCode="0&quot; K€&quot;"/>
    <numFmt numFmtId="188" formatCode="0.00&quot; K€&quot;"/>
    <numFmt numFmtId="189" formatCode="0&quot; t&quot;"/>
    <numFmt numFmtId="190" formatCode="0&quot; Km&quot;"/>
    <numFmt numFmtId="191" formatCode="0&quot; €/Km&quot;"/>
    <numFmt numFmtId="192" formatCode="_-* #,##0\ &quot;€&quot;_-;\-* #,##0\ &quot;€&quot;_-;_-* &quot;-&quot;??\ &quot;€&quot;_-;_-@_-"/>
    <numFmt numFmtId="193" formatCode="0&quot; ETP&quot;"/>
    <numFmt numFmtId="194" formatCode="0&quot; K€/ETP&quot;"/>
    <numFmt numFmtId="195" formatCode="0&quot; ans&quot;"/>
    <numFmt numFmtId="196" formatCode="0&quot; m&quot;"/>
    <numFmt numFmtId="197" formatCode="0&quot; Kg&quot;"/>
    <numFmt numFmtId="198" formatCode="0&quot;€/Kg&quot;"/>
    <numFmt numFmtId="199" formatCode="0&quot; L&quot;"/>
    <numFmt numFmtId="200" formatCode="0&quot; L/€&quot;"/>
    <numFmt numFmtId="201" formatCode="0&quot; L/Kg&quot;"/>
    <numFmt numFmtId="202" formatCode="0&quot; L/h&quot;"/>
    <numFmt numFmtId="203" formatCode="0&quot; L/an&quot;"/>
    <numFmt numFmtId="204" formatCode="_-* #,##0.00\ _€_-;\-* #,##0.00\ _€_-;_-* \-??\ _€_-;_-@_-"/>
    <numFmt numFmtId="205" formatCode="_-* #,##0.00\ [$€-40C]_-;\-* #,##0.00\ [$€-40C]_-;_-* \-??\ [$€-40C]_-;_-@_-"/>
    <numFmt numFmtId="206" formatCode="0.00&quot; €&quot;"/>
    <numFmt numFmtId="207" formatCode="0.00&quot; h&quot;"/>
    <numFmt numFmtId="208" formatCode="_-* #,##0.00\ _€_-;\-* #,##0.00\ _€_-;_-* &quot;-&quot;&quot;?&quot;&quot;?&quot;\ _€_-;_-@_-"/>
    <numFmt numFmtId="209" formatCode="_-* #,##0.00\ &quot;€&quot;_-;\-* #,##0.00\ &quot;€&quot;_-;_-* &quot;-&quot;&quot;?&quot;&quot;?&quot;\ &quot;€&quot;_-;_-@_-"/>
    <numFmt numFmtId="210" formatCode="_(* #,##0.00_);_(* \(#,##0.00\);_(* &quot;-&quot;??_);_(@_)"/>
    <numFmt numFmtId="211" formatCode="_(&quot;€&quot;* #,##0.00_);_(&quot;€&quot;* \(#,##0.00\);_(&quot;€&quot;* &quot;-&quot;??_);_(@_)"/>
  </numFmts>
  <fonts count="107">
    <font>
      <sz val="11"/>
      <color indexed="8"/>
      <name val="Calibri"/>
      <family val="2"/>
    </font>
    <font>
      <sz val="10"/>
      <name val="Arial"/>
      <family val="2"/>
    </font>
    <font>
      <sz val="11"/>
      <color indexed="10"/>
      <name val="Calibri"/>
      <family val="2"/>
    </font>
    <font>
      <sz val="8"/>
      <name val="Calibri"/>
      <family val="2"/>
    </font>
    <font>
      <sz val="10"/>
      <color indexed="8"/>
      <name val="Arial"/>
      <family val="2"/>
    </font>
    <font>
      <b/>
      <sz val="14"/>
      <color indexed="49"/>
      <name val="Arial"/>
      <family val="2"/>
    </font>
    <font>
      <sz val="11"/>
      <color indexed="8"/>
      <name val="Arial"/>
      <family val="2"/>
    </font>
    <font>
      <b/>
      <sz val="10"/>
      <color indexed="9"/>
      <name val="Arial"/>
      <family val="2"/>
    </font>
    <font>
      <sz val="11"/>
      <name val="Calibri"/>
      <family val="2"/>
    </font>
    <font>
      <b/>
      <sz val="10"/>
      <name val="Arial"/>
      <family val="2"/>
    </font>
    <font>
      <b/>
      <sz val="11"/>
      <color indexed="10"/>
      <name val="Calibri"/>
      <family val="2"/>
    </font>
    <font>
      <sz val="12"/>
      <name val="Arial"/>
      <family val="2"/>
    </font>
    <font>
      <b/>
      <sz val="14"/>
      <name val="Arial"/>
      <family val="2"/>
    </font>
    <font>
      <b/>
      <sz val="12"/>
      <name val="Arial"/>
      <family val="2"/>
    </font>
    <font>
      <sz val="11"/>
      <name val="Arial"/>
      <family val="2"/>
    </font>
    <font>
      <u val="single"/>
      <sz val="10"/>
      <name val="Arial"/>
      <family val="2"/>
    </font>
    <font>
      <sz val="7"/>
      <color indexed="9"/>
      <name val="Arial"/>
      <family val="2"/>
    </font>
    <font>
      <b/>
      <sz val="24"/>
      <color indexed="49"/>
      <name val="Arial"/>
      <family val="2"/>
    </font>
    <font>
      <sz val="11"/>
      <color indexed="49"/>
      <name val="Calibri"/>
      <family val="2"/>
    </font>
    <font>
      <b/>
      <sz val="20"/>
      <color indexed="49"/>
      <name val="Arial"/>
      <family val="2"/>
    </font>
    <font>
      <b/>
      <sz val="12"/>
      <color indexed="9"/>
      <name val="Arial"/>
      <family val="2"/>
    </font>
    <font>
      <b/>
      <sz val="11"/>
      <color indexed="9"/>
      <name val="Arial"/>
      <family val="2"/>
    </font>
    <font>
      <sz val="10"/>
      <name val="Calibri"/>
      <family val="2"/>
    </font>
    <font>
      <b/>
      <sz val="11"/>
      <name val="Arial"/>
      <family val="2"/>
    </font>
    <font>
      <sz val="10"/>
      <color indexed="9"/>
      <name val="Arial"/>
      <family val="2"/>
    </font>
    <font>
      <u val="single"/>
      <sz val="16"/>
      <color indexed="10"/>
      <name val="Arial"/>
      <family val="2"/>
    </font>
    <font>
      <b/>
      <sz val="16"/>
      <name val="Arial"/>
      <family val="2"/>
    </font>
    <font>
      <sz val="16"/>
      <name val="Calibri"/>
      <family val="2"/>
    </font>
    <font>
      <u val="single"/>
      <sz val="16"/>
      <color indexed="49"/>
      <name val="Arial"/>
      <family val="2"/>
    </font>
    <font>
      <sz val="11"/>
      <color indexed="9"/>
      <name val="Arial"/>
      <family val="2"/>
    </font>
    <font>
      <i/>
      <sz val="9"/>
      <color indexed="55"/>
      <name val="Arial"/>
      <family val="2"/>
    </font>
    <font>
      <i/>
      <sz val="8"/>
      <color indexed="9"/>
      <name val="Arial"/>
      <family val="2"/>
    </font>
    <font>
      <sz val="11"/>
      <color indexed="17"/>
      <name val="Calibri"/>
      <family val="2"/>
    </font>
    <font>
      <b/>
      <sz val="11"/>
      <color indexed="8"/>
      <name val="Calibri"/>
      <family val="2"/>
    </font>
    <font>
      <b/>
      <sz val="14"/>
      <color indexed="21"/>
      <name val="Arial"/>
      <family val="2"/>
    </font>
    <font>
      <sz val="12"/>
      <color indexed="17"/>
      <name val="Arial"/>
      <family val="2"/>
    </font>
    <font>
      <sz val="11"/>
      <color indexed="17"/>
      <name val="Arial"/>
      <family val="2"/>
    </font>
    <font>
      <b/>
      <sz val="9"/>
      <color indexed="60"/>
      <name val="Arial"/>
      <family val="2"/>
    </font>
    <font>
      <i/>
      <sz val="11"/>
      <color indexed="23"/>
      <name val="Arial"/>
      <family val="2"/>
    </font>
    <font>
      <b/>
      <sz val="12"/>
      <color indexed="55"/>
      <name val="Arial"/>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1"/>
      <color indexed="39"/>
      <name val="Calibri"/>
      <family val="2"/>
    </font>
    <font>
      <u val="single"/>
      <sz val="11"/>
      <color indexed="36"/>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0"/>
      <color indexed="10"/>
      <name val="Arial"/>
      <family val="2"/>
    </font>
    <font>
      <b/>
      <u val="single"/>
      <sz val="9"/>
      <color indexed="10"/>
      <name val="Arial"/>
      <family val="2"/>
    </font>
    <font>
      <i/>
      <sz val="9"/>
      <color indexed="23"/>
      <name val="Arial"/>
      <family val="2"/>
    </font>
    <font>
      <b/>
      <sz val="10"/>
      <color indexed="10"/>
      <name val="Arial"/>
      <family val="2"/>
    </font>
    <font>
      <i/>
      <sz val="11"/>
      <color indexed="55"/>
      <name val="Arial"/>
      <family val="2"/>
    </font>
    <font>
      <sz val="8"/>
      <color indexed="9"/>
      <name val="Arial"/>
      <family val="2"/>
    </font>
    <font>
      <sz val="11"/>
      <color indexed="10"/>
      <name val="Arial"/>
      <family val="2"/>
    </font>
    <font>
      <b/>
      <u val="single"/>
      <sz val="12"/>
      <color indexed="49"/>
      <name val="Arial"/>
      <family val="2"/>
    </font>
    <font>
      <b/>
      <u val="single"/>
      <sz val="12"/>
      <name val="Arial"/>
      <family val="2"/>
    </font>
    <font>
      <i/>
      <sz val="12"/>
      <color indexed="23"/>
      <name val="Arial"/>
      <family val="2"/>
    </font>
    <font>
      <sz val="8"/>
      <color indexed="23"/>
      <name val="Arial"/>
      <family val="2"/>
    </font>
    <font>
      <sz val="10"/>
      <color indexed="17"/>
      <name val="Arial"/>
      <family val="2"/>
    </font>
    <font>
      <b/>
      <sz val="11"/>
      <color indexed="8"/>
      <name val="Arial"/>
      <family val="2"/>
    </font>
    <font>
      <b/>
      <i/>
      <sz val="10"/>
      <color indexed="23"/>
      <name val="Arial"/>
      <family val="2"/>
    </font>
    <font>
      <b/>
      <sz val="11"/>
      <color indexed="17"/>
      <name val="Arial"/>
      <family val="2"/>
    </font>
    <font>
      <sz val="11"/>
      <color indexed="49"/>
      <name val="Arial"/>
      <family val="2"/>
    </font>
    <font>
      <sz val="12"/>
      <color indexed="8"/>
      <name val="Arial"/>
      <family val="2"/>
    </font>
    <font>
      <b/>
      <sz val="10"/>
      <color indexed="8"/>
      <name val="Arial"/>
      <family val="2"/>
    </font>
    <font>
      <b/>
      <i/>
      <sz val="10"/>
      <color indexed="8"/>
      <name val="Arial"/>
      <family val="2"/>
    </font>
    <font>
      <i/>
      <sz val="10"/>
      <color indexed="8"/>
      <name val="Arial"/>
      <family val="2"/>
    </font>
    <font>
      <b/>
      <i/>
      <sz val="11"/>
      <color indexed="23"/>
      <name val="Arial"/>
      <family val="2"/>
    </font>
    <font>
      <sz val="10"/>
      <color indexed="55"/>
      <name val="Arial"/>
      <family val="2"/>
    </font>
    <font>
      <i/>
      <sz val="11"/>
      <color indexed="8"/>
      <name val="Arial"/>
      <family val="2"/>
    </font>
    <font>
      <b/>
      <sz val="12"/>
      <color indexed="10"/>
      <name val="Arial"/>
      <family val="2"/>
    </font>
    <font>
      <b/>
      <u val="single"/>
      <sz val="12"/>
      <color indexed="10"/>
      <name val="Arial"/>
      <family val="2"/>
    </font>
    <font>
      <sz val="11"/>
      <color indexed="55"/>
      <name val="Arial"/>
      <family val="2"/>
    </font>
    <font>
      <i/>
      <sz val="10"/>
      <color indexed="23"/>
      <name val="Arial"/>
      <family val="2"/>
    </font>
    <font>
      <b/>
      <i/>
      <sz val="9"/>
      <color indexed="9"/>
      <name val="Arial"/>
      <family val="2"/>
    </font>
    <font>
      <sz val="9"/>
      <color indexed="17"/>
      <name val="Arial"/>
      <family val="2"/>
    </font>
    <font>
      <b/>
      <sz val="12"/>
      <color indexed="17"/>
      <name val="Arial"/>
      <family val="2"/>
    </font>
    <font>
      <b/>
      <sz val="9"/>
      <color indexed="8"/>
      <name val="Arial"/>
      <family val="2"/>
    </font>
    <font>
      <i/>
      <sz val="9"/>
      <color indexed="10"/>
      <name val="Arial"/>
      <family val="2"/>
    </font>
    <font>
      <sz val="9"/>
      <color indexed="8"/>
      <name val="Arial"/>
      <family val="2"/>
    </font>
    <font>
      <sz val="8"/>
      <color indexed="60"/>
      <name val="Arial"/>
      <family val="2"/>
    </font>
    <font>
      <b/>
      <sz val="18"/>
      <color indexed="56"/>
      <name val="Cambria"/>
      <family val="2"/>
    </font>
    <font>
      <sz val="10"/>
      <color indexed="21"/>
      <name val="Arial"/>
      <family val="2"/>
    </font>
    <font>
      <i/>
      <sz val="10"/>
      <name val="Arial"/>
      <family val="2"/>
    </font>
    <font>
      <b/>
      <sz val="10"/>
      <color indexed="23"/>
      <name val="Arial"/>
      <family val="2"/>
    </font>
    <font>
      <sz val="20"/>
      <color indexed="16"/>
      <name val="Calibri"/>
      <family val="2"/>
    </font>
    <font>
      <b/>
      <sz val="14"/>
      <color indexed="8"/>
      <name val="Arial"/>
      <family val="2"/>
    </font>
    <font>
      <sz val="12"/>
      <color indexed="23"/>
      <name val="Arial"/>
      <family val="2"/>
    </font>
    <font>
      <b/>
      <i/>
      <u val="single"/>
      <sz val="10"/>
      <color indexed="8"/>
      <name val="Arial"/>
      <family val="2"/>
    </font>
    <font>
      <i/>
      <sz val="11"/>
      <color indexed="8"/>
      <name val="Calibri"/>
      <family val="2"/>
    </font>
    <font>
      <b/>
      <sz val="9"/>
      <name val="Arial"/>
      <family val="2"/>
    </font>
    <font>
      <sz val="9"/>
      <name val="Calibri"/>
      <family val="2"/>
    </font>
    <font>
      <i/>
      <sz val="8"/>
      <name val="Arial"/>
      <family val="2"/>
    </font>
    <font>
      <i/>
      <sz val="8"/>
      <color indexed="8"/>
      <name val="Arial"/>
      <family val="2"/>
    </font>
    <font>
      <b/>
      <sz val="12"/>
      <color indexed="23"/>
      <name val="Arial"/>
      <family val="2"/>
    </font>
    <font>
      <b/>
      <sz val="12"/>
      <color indexed="8"/>
      <name val="Arial"/>
      <family val="2"/>
    </font>
    <font>
      <b/>
      <sz val="12"/>
      <color indexed="10"/>
      <name val="Calibri"/>
      <family val="2"/>
    </font>
    <font>
      <i/>
      <sz val="11"/>
      <color indexed="9"/>
      <name val="Arial"/>
      <family val="2"/>
    </font>
    <font>
      <i/>
      <sz val="11"/>
      <color indexed="9"/>
      <name val="Calibri"/>
      <family val="2"/>
    </font>
  </fonts>
  <fills count="2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3"/>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50"/>
        <bgColor indexed="64"/>
      </patternFill>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lightUp">
        <bgColor indexed="41"/>
      </patternFill>
    </fill>
    <fill>
      <patternFill patternType="lightUp">
        <bgColor indexed="22"/>
      </patternFill>
    </fill>
    <fill>
      <patternFill patternType="lightUp">
        <fgColor indexed="26"/>
        <bgColor indexed="22"/>
      </patternFill>
    </fill>
    <fill>
      <patternFill patternType="lightUp"/>
    </fill>
  </fills>
  <borders count="133">
    <border>
      <left/>
      <right/>
      <top/>
      <bottom/>
      <diagonal/>
    </border>
    <border>
      <left style="thin">
        <color indexed="55"/>
      </left>
      <right style="thin">
        <color indexed="55"/>
      </right>
      <top style="thin">
        <color indexed="55"/>
      </top>
      <bottom style="thin">
        <color indexed="55"/>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right style="thin"/>
      <top style="thin"/>
      <bottom style="thin"/>
    </border>
    <border>
      <left/>
      <right/>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color indexed="63"/>
      </right>
      <top>
        <color indexed="63"/>
      </top>
      <bottom style="thin">
        <color indexed="55"/>
      </bottom>
    </border>
    <border>
      <left style="thin">
        <color indexed="55"/>
      </left>
      <right>
        <color indexed="63"/>
      </right>
      <top>
        <color indexed="63"/>
      </top>
      <bottom>
        <color indexed="63"/>
      </bottom>
    </border>
    <border>
      <left style="thin"/>
      <right>
        <color indexed="63"/>
      </right>
      <top style="thin"/>
      <bottom>
        <color indexed="63"/>
      </bottom>
    </border>
    <border>
      <left style="thin">
        <color indexed="55"/>
      </left>
      <right>
        <color indexed="63"/>
      </right>
      <top style="thin"/>
      <bottom>
        <color indexed="63"/>
      </bottom>
    </border>
    <border>
      <left style="thin">
        <color indexed="55"/>
      </left>
      <right style="thin"/>
      <top style="thin"/>
      <bottom>
        <color indexed="63"/>
      </bottom>
    </border>
    <border>
      <left style="thin">
        <color indexed="55"/>
      </left>
      <right style="medium"/>
      <top style="medium"/>
      <bottom style="medium"/>
    </border>
    <border>
      <left style="hair"/>
      <right>
        <color indexed="63"/>
      </right>
      <top style="hair"/>
      <bottom style="hair"/>
    </border>
    <border>
      <left style="thin">
        <color indexed="55"/>
      </left>
      <right style="thin">
        <color indexed="55"/>
      </right>
      <top style="hair"/>
      <bottom style="hair"/>
    </border>
    <border>
      <left style="thin">
        <color indexed="55"/>
      </left>
      <right style="hair"/>
      <top style="hair"/>
      <bottom style="hair"/>
    </border>
    <border>
      <left style="thin">
        <color indexed="55"/>
      </left>
      <right style="thin">
        <color indexed="55"/>
      </right>
      <top style="thin">
        <color indexed="55"/>
      </top>
      <bottom style="medium"/>
    </border>
    <border>
      <left style="thin">
        <color indexed="55"/>
      </left>
      <right style="thin">
        <color indexed="55"/>
      </right>
      <top>
        <color indexed="63"/>
      </top>
      <bottom style="thin">
        <color indexed="55"/>
      </bottom>
    </border>
    <border>
      <left style="thin">
        <color indexed="23"/>
      </left>
      <right style="thin">
        <color indexed="55"/>
      </right>
      <top>
        <color indexed="63"/>
      </top>
      <bottom style="thin">
        <color indexed="23"/>
      </bottom>
    </border>
    <border>
      <left>
        <color indexed="63"/>
      </left>
      <right>
        <color indexed="63"/>
      </right>
      <top>
        <color indexed="63"/>
      </top>
      <bottom style="thin">
        <color indexed="55"/>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55"/>
      </left>
      <right>
        <color indexed="63"/>
      </right>
      <top style="medium"/>
      <bottom style="medium"/>
    </border>
    <border>
      <left style="thin"/>
      <right>
        <color indexed="63"/>
      </right>
      <top>
        <color indexed="63"/>
      </top>
      <bottom style="thin"/>
    </border>
    <border>
      <left>
        <color indexed="63"/>
      </left>
      <right>
        <color indexed="63"/>
      </right>
      <top style="thin"/>
      <bottom>
        <color indexed="63"/>
      </bottom>
    </border>
    <border>
      <left style="thin">
        <color indexed="55"/>
      </left>
      <right style="thin">
        <color indexed="55"/>
      </right>
      <top style="thin"/>
      <bottom style="thin">
        <color indexed="55"/>
      </bottom>
    </border>
    <border>
      <left style="thin"/>
      <right>
        <color indexed="63"/>
      </right>
      <top style="thin"/>
      <bottom style="thin"/>
    </border>
    <border>
      <left style="thin">
        <color indexed="55"/>
      </left>
      <right>
        <color indexed="63"/>
      </right>
      <top style="thin"/>
      <bottom style="thin"/>
    </border>
    <border>
      <left style="thin">
        <color indexed="55"/>
      </left>
      <right style="thin"/>
      <top style="thin"/>
      <bottom style="thin"/>
    </border>
    <border>
      <left>
        <color indexed="63"/>
      </left>
      <right>
        <color indexed="63"/>
      </right>
      <top style="thin"/>
      <bottom style="thin"/>
    </border>
    <border>
      <left style="thin">
        <color indexed="55"/>
      </left>
      <right style="thick">
        <color indexed="55"/>
      </right>
      <top style="thin">
        <color indexed="55"/>
      </top>
      <bottom style="thin">
        <color indexed="55"/>
      </bottom>
    </border>
    <border>
      <left style="medium"/>
      <right style="medium"/>
      <top style="medium"/>
      <bottom style="medium"/>
    </border>
    <border>
      <left style="thin"/>
      <right style="thin">
        <color indexed="55"/>
      </right>
      <top style="thin"/>
      <bottom style="thin"/>
    </border>
    <border>
      <left style="thin">
        <color indexed="55"/>
      </left>
      <right style="thin">
        <color indexed="55"/>
      </right>
      <top style="thin"/>
      <bottom style="thin"/>
    </border>
    <border>
      <left style="thin"/>
      <right style="thin">
        <color indexed="55"/>
      </right>
      <top>
        <color indexed="63"/>
      </top>
      <bottom style="thin">
        <color indexed="55"/>
      </bottom>
    </border>
    <border>
      <left style="thin">
        <color indexed="55"/>
      </left>
      <right style="thin"/>
      <top>
        <color indexed="63"/>
      </top>
      <bottom style="thin">
        <color indexed="55"/>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top>
        <color indexed="63"/>
      </top>
      <bottom style="thin"/>
    </border>
    <border>
      <left>
        <color indexed="63"/>
      </left>
      <right>
        <color indexed="63"/>
      </right>
      <top style="thin">
        <color indexed="55"/>
      </top>
      <bottom style="medium"/>
    </border>
    <border>
      <left style="thin">
        <color indexed="55"/>
      </left>
      <right style="thin"/>
      <top style="thin"/>
      <bottom style="thin">
        <color indexed="55"/>
      </bottom>
    </border>
    <border>
      <left>
        <color indexed="63"/>
      </left>
      <right>
        <color indexed="63"/>
      </right>
      <top style="thin">
        <color indexed="55"/>
      </top>
      <bottom>
        <color indexed="63"/>
      </bottom>
    </border>
    <border>
      <left style="thin"/>
      <right style="thin">
        <color indexed="55"/>
      </right>
      <top style="thin"/>
      <bottom style="thin">
        <color indexed="55"/>
      </bottom>
    </border>
    <border>
      <left>
        <color indexed="63"/>
      </left>
      <right style="thin"/>
      <top style="thin">
        <color indexed="55"/>
      </top>
      <bottom style="thin"/>
    </border>
    <border>
      <left>
        <color indexed="63"/>
      </left>
      <right style="thin">
        <color indexed="55"/>
      </right>
      <top style="thin">
        <color indexed="55"/>
      </top>
      <bottom style="thin"/>
    </border>
    <border>
      <left style="thin">
        <color indexed="23"/>
      </left>
      <right style="thin">
        <color indexed="55"/>
      </right>
      <top style="thin"/>
      <bottom style="thin"/>
    </border>
    <border>
      <left>
        <color indexed="63"/>
      </left>
      <right>
        <color indexed="63"/>
      </right>
      <top style="mediumDashed">
        <color indexed="23"/>
      </top>
      <bottom>
        <color indexed="63"/>
      </bottom>
    </border>
    <border>
      <left style="medium"/>
      <right style="thin">
        <color indexed="55"/>
      </right>
      <top style="thin">
        <color indexed="55"/>
      </top>
      <bottom style="thin">
        <color indexed="55"/>
      </bottom>
    </border>
    <border>
      <left style="medium"/>
      <right style="thin">
        <color indexed="55"/>
      </right>
      <top style="thin">
        <color indexed="55"/>
      </top>
      <bottom style="medium"/>
    </border>
    <border>
      <left style="thin">
        <color indexed="55"/>
      </left>
      <right style="medium"/>
      <top style="thin">
        <color indexed="55"/>
      </top>
      <bottom style="thin">
        <color indexed="55"/>
      </bottom>
    </border>
    <border>
      <left style="thin">
        <color indexed="55"/>
      </left>
      <right style="medium"/>
      <top style="thin">
        <color indexed="55"/>
      </top>
      <bottom style="medium"/>
    </border>
    <border>
      <left style="medium"/>
      <right>
        <color indexed="63"/>
      </right>
      <top style="thin">
        <color indexed="55"/>
      </top>
      <bottom>
        <color indexed="63"/>
      </bottom>
    </border>
    <border>
      <left style="thin">
        <color indexed="55"/>
      </left>
      <right style="medium"/>
      <top style="thin">
        <color indexed="55"/>
      </top>
      <bottom>
        <color indexed="63"/>
      </bottom>
    </border>
    <border>
      <left style="medium"/>
      <right style="thin">
        <color indexed="55"/>
      </right>
      <top style="thin"/>
      <bottom style="medium"/>
    </border>
    <border>
      <left style="medium"/>
      <right style="thin">
        <color indexed="55"/>
      </right>
      <top>
        <color indexed="63"/>
      </top>
      <bottom style="thin">
        <color indexed="55"/>
      </bottom>
    </border>
    <border>
      <left style="medium"/>
      <right style="thin">
        <color indexed="55"/>
      </right>
      <top style="medium"/>
      <bottom>
        <color indexed="63"/>
      </bottom>
    </border>
    <border>
      <left style="thin">
        <color indexed="55"/>
      </left>
      <right style="medium"/>
      <top style="thin"/>
      <bottom style="thin"/>
    </border>
    <border>
      <left style="thin">
        <color indexed="55"/>
      </left>
      <right style="medium"/>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color indexed="55"/>
      </bottom>
    </border>
    <border>
      <left style="medium"/>
      <right>
        <color indexed="63"/>
      </right>
      <top>
        <color indexed="63"/>
      </top>
      <bottom style="thin"/>
    </border>
    <border>
      <left>
        <color indexed="63"/>
      </left>
      <right style="medium"/>
      <top>
        <color indexed="63"/>
      </top>
      <bottom>
        <color indexed="63"/>
      </bottom>
    </border>
    <border>
      <left style="thin">
        <color indexed="55"/>
      </left>
      <right style="medium"/>
      <top style="thin"/>
      <bottom style="medium"/>
    </border>
    <border>
      <left style="thin">
        <color indexed="23"/>
      </left>
      <right style="thin">
        <color indexed="23"/>
      </right>
      <top style="thin"/>
      <bottom style="thin"/>
    </border>
    <border>
      <left>
        <color indexed="63"/>
      </left>
      <right style="thin"/>
      <top style="thin"/>
      <bottom style="thin"/>
    </border>
    <border>
      <left style="thin"/>
      <right style="thin">
        <color indexed="23"/>
      </right>
      <top style="thin"/>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right style="thin">
        <color indexed="23"/>
      </right>
      <top style="thin"/>
      <bottom>
        <color indexed="63"/>
      </bottom>
    </border>
    <border>
      <left style="thin"/>
      <right style="thin">
        <color indexed="23"/>
      </right>
      <top>
        <color indexed="63"/>
      </top>
      <bottom style="thin">
        <color indexed="23"/>
      </bottom>
    </border>
    <border>
      <left style="thin"/>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thin"/>
      <top style="thin">
        <color indexed="23"/>
      </top>
      <bottom>
        <color indexed="63"/>
      </bottom>
    </border>
    <border>
      <left style="thin"/>
      <right style="thin">
        <color indexed="23"/>
      </right>
      <top style="thin"/>
      <bottom style="thin"/>
    </border>
    <border>
      <left style="thin">
        <color indexed="23"/>
      </left>
      <right style="thin"/>
      <top style="thin"/>
      <bottom style="thin"/>
    </border>
    <border>
      <left style="thin">
        <color indexed="23"/>
      </left>
      <right style="thin">
        <color indexed="23"/>
      </right>
      <top>
        <color indexed="63"/>
      </top>
      <bottom style="thin">
        <color indexed="23"/>
      </bottom>
    </border>
    <border>
      <left style="thin">
        <color indexed="23"/>
      </left>
      <right style="thin"/>
      <top>
        <color indexed="63"/>
      </top>
      <bottom style="thin">
        <color indexed="23"/>
      </bottom>
    </border>
    <border>
      <left style="thin">
        <color indexed="23"/>
      </left>
      <right style="thin">
        <color indexed="23"/>
      </right>
      <top>
        <color indexed="63"/>
      </top>
      <bottom style="thin"/>
    </border>
    <border>
      <left style="thin">
        <color indexed="23"/>
      </left>
      <right style="thin"/>
      <top>
        <color indexed="63"/>
      </top>
      <bottom style="thin"/>
    </border>
    <border>
      <left style="thin"/>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style="thin"/>
      <top>
        <color indexed="63"/>
      </top>
      <bottom>
        <color indexed="63"/>
      </bottom>
    </border>
    <border>
      <left style="thin">
        <color indexed="23"/>
      </left>
      <right style="thin">
        <color indexed="23"/>
      </right>
      <top style="thin"/>
      <bottom>
        <color indexed="63"/>
      </bottom>
    </border>
    <border>
      <left style="thin">
        <color indexed="23"/>
      </left>
      <right style="thin"/>
      <top style="thin"/>
      <bottom>
        <color indexed="63"/>
      </bottom>
    </border>
    <border>
      <left style="thin"/>
      <right>
        <color indexed="63"/>
      </right>
      <top>
        <color indexed="63"/>
      </top>
      <bottom style="thin">
        <color indexed="23"/>
      </bottom>
    </border>
    <border>
      <left style="thin"/>
      <right style="thin"/>
      <top style="thin"/>
      <bottom style="thin">
        <color indexed="23"/>
      </bottom>
    </border>
    <border>
      <left style="thin"/>
      <right style="thin"/>
      <top style="thin">
        <color indexed="23"/>
      </top>
      <bottom style="thin"/>
    </border>
    <border>
      <left style="thick">
        <color indexed="51"/>
      </left>
      <right style="thick">
        <color indexed="51"/>
      </right>
      <top>
        <color indexed="63"/>
      </top>
      <bottom>
        <color indexed="63"/>
      </bottom>
    </border>
    <border>
      <left style="thick">
        <color indexed="51"/>
      </left>
      <right style="thick">
        <color indexed="51"/>
      </right>
      <top>
        <color indexed="63"/>
      </top>
      <bottom style="thick">
        <color indexed="51"/>
      </bottom>
    </border>
    <border>
      <left style="thin"/>
      <right style="thin">
        <color indexed="55"/>
      </right>
      <top>
        <color indexed="63"/>
      </top>
      <bottom style="thin"/>
    </border>
    <border>
      <left style="thin">
        <color indexed="55"/>
      </left>
      <right style="thin">
        <color indexed="55"/>
      </right>
      <top>
        <color indexed="63"/>
      </top>
      <bottom style="thin"/>
    </border>
    <border>
      <left style="thin">
        <color indexed="55"/>
      </left>
      <right style="thin">
        <color indexed="55"/>
      </right>
      <top style="thin">
        <color indexed="55"/>
      </top>
      <bottom>
        <color indexed="63"/>
      </bottom>
    </border>
    <border>
      <left style="thin">
        <color indexed="55"/>
      </left>
      <right style="thin"/>
      <top style="thin">
        <color indexed="55"/>
      </top>
      <bottom>
        <color indexed="63"/>
      </bottom>
    </border>
    <border>
      <left style="thick">
        <color indexed="51"/>
      </left>
      <right style="thick">
        <color indexed="51"/>
      </right>
      <top style="thick">
        <color indexed="51"/>
      </top>
      <bottom>
        <color indexed="63"/>
      </bottom>
    </border>
    <border>
      <left>
        <color indexed="63"/>
      </left>
      <right style="thin">
        <color indexed="55"/>
      </right>
      <top style="medium"/>
      <bottom style="medium"/>
    </border>
    <border>
      <left style="thick">
        <color indexed="55"/>
      </left>
      <right>
        <color indexed="63"/>
      </right>
      <top style="thin">
        <color indexed="55"/>
      </top>
      <bottom style="thin">
        <color indexed="55"/>
      </bottom>
    </border>
    <border>
      <left>
        <color indexed="63"/>
      </left>
      <right>
        <color indexed="63"/>
      </right>
      <top style="medium"/>
      <bottom>
        <color indexed="63"/>
      </bottom>
    </border>
    <border>
      <left>
        <color indexed="63"/>
      </left>
      <right>
        <color indexed="63"/>
      </right>
      <top style="thin">
        <color indexed="55"/>
      </top>
      <bottom style="thin">
        <color indexed="55"/>
      </bottom>
    </border>
    <border>
      <left style="thin">
        <color indexed="55"/>
      </left>
      <right style="thin">
        <color indexed="55"/>
      </right>
      <top style="medium"/>
      <bottom>
        <color indexed="63"/>
      </bottom>
    </border>
    <border>
      <left style="thin">
        <color indexed="55"/>
      </left>
      <right style="medium"/>
      <top style="medium"/>
      <bottom>
        <color indexed="63"/>
      </bottom>
    </border>
    <border>
      <left style="thin">
        <color indexed="55"/>
      </left>
      <right style="medium"/>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style="medium"/>
      <bottom style="thin">
        <color indexed="55"/>
      </bottom>
    </border>
    <border>
      <left style="thin">
        <color indexed="55"/>
      </left>
      <right style="thin">
        <color indexed="55"/>
      </right>
      <top style="medium"/>
      <bottom style="thin">
        <color indexed="55"/>
      </bottom>
    </border>
    <border>
      <left style="thin">
        <color indexed="55"/>
      </left>
      <right>
        <color indexed="63"/>
      </right>
      <top style="medium"/>
      <bottom style="thin">
        <color indexed="55"/>
      </bottom>
    </border>
    <border>
      <left style="thin"/>
      <right style="thin">
        <color indexed="55"/>
      </right>
      <top style="thin"/>
      <bottom>
        <color indexed="63"/>
      </bottom>
    </border>
    <border>
      <left style="thin"/>
      <right style="thin">
        <color indexed="55"/>
      </right>
      <top>
        <color indexed="63"/>
      </top>
      <bottom>
        <color indexed="63"/>
      </bottom>
    </border>
    <border>
      <left style="thin">
        <color indexed="55"/>
      </left>
      <right style="thin">
        <color indexed="55"/>
      </right>
      <top style="thin"/>
      <bottom>
        <color indexed="63"/>
      </bottom>
    </border>
    <border>
      <left style="thin">
        <color indexed="55"/>
      </left>
      <right style="thin">
        <color indexed="55"/>
      </right>
      <top>
        <color indexed="63"/>
      </top>
      <bottom>
        <color indexed="63"/>
      </bottom>
    </border>
    <border>
      <left style="thin"/>
      <right>
        <color indexed="63"/>
      </right>
      <top>
        <color indexed="63"/>
      </top>
      <bottom>
        <color indexed="63"/>
      </bottom>
    </border>
    <border>
      <left style="thin"/>
      <right style="thin">
        <color indexed="55"/>
      </right>
      <top style="thin">
        <color indexed="55"/>
      </top>
      <bottom>
        <color indexed="63"/>
      </bottom>
    </border>
    <border>
      <left>
        <color indexed="63"/>
      </left>
      <right style="thin">
        <color indexed="55"/>
      </right>
      <top>
        <color indexed="63"/>
      </top>
      <bottom style="thin">
        <color indexed="55"/>
      </bottom>
    </border>
    <border>
      <left style="thin"/>
      <right style="thin"/>
      <top style="thin"/>
      <bottom>
        <color indexed="63"/>
      </bottom>
    </border>
    <border>
      <left>
        <color indexed="63"/>
      </left>
      <right style="thin"/>
      <top style="thin"/>
      <bottom>
        <color indexed="63"/>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40" fillId="10"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6" borderId="0" applyNumberFormat="0" applyBorder="0" applyAlignment="0" applyProtection="0"/>
    <xf numFmtId="0" fontId="40" fillId="10" borderId="0" applyNumberFormat="0" applyBorder="0" applyAlignment="0" applyProtection="0"/>
    <xf numFmtId="0" fontId="40" fillId="3" borderId="0" applyNumberFormat="0" applyBorder="0" applyAlignment="0" applyProtection="0"/>
    <xf numFmtId="0" fontId="0" fillId="11" borderId="1" applyNumberFormat="0" applyAlignment="0">
      <protection locked="0"/>
    </xf>
    <xf numFmtId="0" fontId="40" fillId="10"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0" borderId="0" applyNumberFormat="0" applyBorder="0" applyAlignment="0" applyProtection="0"/>
    <xf numFmtId="0" fontId="40" fillId="14" borderId="0" applyNumberFormat="0" applyBorder="0" applyAlignment="0" applyProtection="0"/>
    <xf numFmtId="0" fontId="2" fillId="0" borderId="0" applyNumberFormat="0" applyFill="0" applyBorder="0" applyAlignment="0" applyProtection="0"/>
    <xf numFmtId="0" fontId="41" fillId="2" borderId="2" applyNumberFormat="0" applyAlignment="0" applyProtection="0"/>
    <xf numFmtId="0" fontId="42" fillId="0" borderId="3" applyNumberFormat="0" applyFill="0" applyAlignment="0" applyProtection="0"/>
    <xf numFmtId="0" fontId="86" fillId="0" borderId="4" applyNumberFormat="0">
      <alignment horizontal="left" vertical="center" wrapText="1"/>
      <protection locked="0"/>
    </xf>
    <xf numFmtId="0" fontId="87" fillId="0" borderId="5">
      <alignment horizontal="left" vertical="center"/>
      <protection locked="0"/>
    </xf>
    <xf numFmtId="0" fontId="0" fillId="4" borderId="6" applyNumberFormat="0" applyFont="0" applyAlignment="0" applyProtection="0"/>
    <xf numFmtId="0" fontId="43" fillId="3" borderId="2" applyNumberFormat="0" applyAlignment="0" applyProtection="0"/>
    <xf numFmtId="0" fontId="44" fillId="15"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7" fillId="8"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4" borderId="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0" fillId="6" borderId="4" applyNumberFormat="0" applyFont="0" applyBorder="0" applyAlignment="0">
      <protection/>
    </xf>
    <xf numFmtId="0" fontId="88" fillId="0" borderId="4" applyNumberFormat="0" applyAlignment="0">
      <protection locked="0"/>
    </xf>
    <xf numFmtId="0" fontId="32" fillId="16" borderId="0" applyNumberFormat="0" applyBorder="0" applyAlignment="0" applyProtection="0"/>
    <xf numFmtId="0" fontId="48" fillId="2" borderId="7" applyNumberFormat="0" applyAlignment="0" applyProtection="0"/>
    <xf numFmtId="0" fontId="0"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0" borderId="10" applyNumberFormat="0" applyFill="0" applyAlignment="0" applyProtection="0"/>
    <xf numFmtId="0" fontId="53" fillId="0" borderId="0" applyNumberFormat="0" applyFill="0" applyBorder="0" applyAlignment="0" applyProtection="0"/>
    <xf numFmtId="0" fontId="89" fillId="0" borderId="0" applyNumberFormat="0" applyFill="0" applyBorder="0" applyAlignment="0" applyProtection="0"/>
    <xf numFmtId="0" fontId="33" fillId="0" borderId="11" applyNumberFormat="0" applyFill="0" applyAlignment="0" applyProtection="0"/>
    <xf numFmtId="0" fontId="54" fillId="17" borderId="12" applyNumberFormat="0" applyAlignment="0" applyProtection="0"/>
  </cellStyleXfs>
  <cellXfs count="545">
    <xf numFmtId="0" fontId="0" fillId="0" borderId="0" xfId="0" applyAlignment="1">
      <alignment/>
    </xf>
    <xf numFmtId="0" fontId="0" fillId="0" borderId="0" xfId="0" applyBorder="1" applyAlignment="1">
      <alignment/>
    </xf>
    <xf numFmtId="0" fontId="0" fillId="0" borderId="0" xfId="0" applyFill="1" applyBorder="1" applyAlignment="1">
      <alignment/>
    </xf>
    <xf numFmtId="0" fontId="2" fillId="18" borderId="0" xfId="0" applyFont="1" applyFill="1" applyBorder="1" applyAlignment="1">
      <alignment/>
    </xf>
    <xf numFmtId="0" fontId="2" fillId="18" borderId="0" xfId="0" applyFont="1" applyFill="1" applyBorder="1" applyAlignment="1">
      <alignment horizontal="center"/>
    </xf>
    <xf numFmtId="0" fontId="1" fillId="0" borderId="0" xfId="0" applyFont="1" applyBorder="1" applyAlignment="1">
      <alignment/>
    </xf>
    <xf numFmtId="0" fontId="0" fillId="0" borderId="0" xfId="0" applyFill="1" applyBorder="1" applyAlignment="1" applyProtection="1">
      <alignment horizontal="left"/>
      <protection/>
    </xf>
    <xf numFmtId="0" fontId="4" fillId="0" borderId="0" xfId="0" applyFont="1" applyFill="1" applyBorder="1" applyAlignment="1">
      <alignment/>
    </xf>
    <xf numFmtId="0" fontId="4" fillId="0" borderId="0" xfId="0" applyFont="1" applyAlignment="1">
      <alignment/>
    </xf>
    <xf numFmtId="0" fontId="2" fillId="0" borderId="0" xfId="0" applyFont="1" applyAlignment="1">
      <alignment/>
    </xf>
    <xf numFmtId="0" fontId="5" fillId="0" borderId="0" xfId="0" applyFont="1" applyAlignment="1">
      <alignment horizontal="left" vertical="center"/>
    </xf>
    <xf numFmtId="0" fontId="0" fillId="0" borderId="0" xfId="0" applyFill="1" applyBorder="1" applyAlignment="1" applyProtection="1">
      <alignment horizontal="left" vertical="center"/>
      <protection/>
    </xf>
    <xf numFmtId="0" fontId="0" fillId="0" borderId="0" xfId="0" applyAlignment="1">
      <alignment vertical="center"/>
    </xf>
    <xf numFmtId="0" fontId="0" fillId="0" borderId="0" xfId="0" applyFont="1" applyAlignment="1">
      <alignment vertical="center"/>
    </xf>
    <xf numFmtId="0" fontId="0" fillId="0" borderId="0" xfId="0" applyBorder="1" applyAlignment="1">
      <alignment vertical="center"/>
    </xf>
    <xf numFmtId="0" fontId="7" fillId="0" borderId="0" xfId="0" applyFont="1" applyFill="1" applyBorder="1" applyAlignment="1">
      <alignment horizontal="centerContinuous"/>
    </xf>
    <xf numFmtId="0" fontId="7" fillId="0" borderId="0" xfId="0" applyFont="1" applyFill="1" applyBorder="1" applyAlignment="1">
      <alignment horizontal="center"/>
    </xf>
    <xf numFmtId="0" fontId="10" fillId="0" borderId="0" xfId="0" applyFont="1" applyAlignment="1">
      <alignment/>
    </xf>
    <xf numFmtId="0" fontId="0" fillId="19" borderId="0" xfId="0" applyFill="1" applyBorder="1" applyAlignment="1" applyProtection="1">
      <alignment horizontal="left"/>
      <protection/>
    </xf>
    <xf numFmtId="0" fontId="0" fillId="19" borderId="0" xfId="0" applyFill="1" applyAlignment="1">
      <alignment/>
    </xf>
    <xf numFmtId="0" fontId="0" fillId="0" borderId="0" xfId="0" applyFill="1" applyAlignment="1">
      <alignment/>
    </xf>
    <xf numFmtId="0" fontId="4" fillId="0" borderId="0" xfId="0" applyFont="1" applyBorder="1" applyAlignment="1">
      <alignment/>
    </xf>
    <xf numFmtId="0" fontId="4" fillId="0" borderId="0" xfId="0" applyFont="1" applyFill="1" applyAlignment="1">
      <alignment/>
    </xf>
    <xf numFmtId="0" fontId="4" fillId="19" borderId="0" xfId="0" applyFont="1" applyFill="1" applyBorder="1" applyAlignment="1" applyProtection="1">
      <alignment horizontal="left"/>
      <protection/>
    </xf>
    <xf numFmtId="0" fontId="4" fillId="19" borderId="0" xfId="0" applyFont="1" applyFill="1" applyAlignment="1">
      <alignment/>
    </xf>
    <xf numFmtId="0" fontId="4" fillId="19" borderId="0" xfId="0" applyFont="1" applyFill="1" applyBorder="1" applyAlignment="1">
      <alignment vertical="center"/>
    </xf>
    <xf numFmtId="0" fontId="4" fillId="0" borderId="0" xfId="0" applyFont="1" applyFill="1" applyBorder="1" applyAlignment="1" applyProtection="1">
      <alignment horizontal="left"/>
      <protection/>
    </xf>
    <xf numFmtId="9" fontId="0" fillId="0" borderId="0" xfId="0" applyNumberFormat="1" applyBorder="1" applyAlignment="1">
      <alignment horizontal="right"/>
    </xf>
    <xf numFmtId="0" fontId="7" fillId="0" borderId="0" xfId="0" applyFont="1" applyFill="1" applyBorder="1" applyAlignment="1">
      <alignment horizontal="left" vertical="center"/>
    </xf>
    <xf numFmtId="0" fontId="4" fillId="0" borderId="0" xfId="0" applyFont="1" applyAlignment="1">
      <alignment vertical="center" wrapText="1"/>
    </xf>
    <xf numFmtId="0" fontId="0" fillId="19" borderId="0" xfId="0" applyFill="1" applyBorder="1" applyAlignment="1" applyProtection="1">
      <alignment horizontal="left" vertical="center"/>
      <protection/>
    </xf>
    <xf numFmtId="0" fontId="0" fillId="19" borderId="0" xfId="0" applyFill="1" applyAlignment="1">
      <alignment vertical="center"/>
    </xf>
    <xf numFmtId="0" fontId="8" fillId="0" borderId="0" xfId="0" applyFont="1" applyAlignment="1">
      <alignment/>
    </xf>
    <xf numFmtId="0" fontId="1" fillId="0" borderId="0" xfId="0" applyFont="1" applyAlignment="1">
      <alignment/>
    </xf>
    <xf numFmtId="0" fontId="12" fillId="0" borderId="0" xfId="0" applyFont="1" applyAlignment="1">
      <alignment horizontal="left" vertical="center"/>
    </xf>
    <xf numFmtId="0" fontId="1" fillId="0" borderId="0" xfId="0" applyFont="1" applyFill="1" applyBorder="1" applyAlignment="1" applyProtection="1">
      <alignment horizontal="left"/>
      <protection/>
    </xf>
    <xf numFmtId="0" fontId="8" fillId="0" borderId="0" xfId="0" applyFont="1" applyAlignment="1">
      <alignment wrapText="1"/>
    </xf>
    <xf numFmtId="169" fontId="1" fillId="0" borderId="0" xfId="0" applyNumberFormat="1" applyFont="1" applyBorder="1" applyAlignment="1">
      <alignment horizontal="center"/>
    </xf>
    <xf numFmtId="0" fontId="1" fillId="0" borderId="0" xfId="0" applyFont="1" applyAlignment="1">
      <alignment vertical="center"/>
    </xf>
    <xf numFmtId="0" fontId="8" fillId="0" borderId="0" xfId="0" applyFont="1" applyAlignment="1">
      <alignment vertical="center" wrapText="1"/>
    </xf>
    <xf numFmtId="0" fontId="8" fillId="0" borderId="0" xfId="0" applyFont="1" applyAlignment="1">
      <alignment vertical="center"/>
    </xf>
    <xf numFmtId="0" fontId="1" fillId="0" borderId="0" xfId="0" applyFont="1" applyFill="1" applyAlignment="1">
      <alignment/>
    </xf>
    <xf numFmtId="0" fontId="17" fillId="0" borderId="0" xfId="0" applyFont="1" applyAlignment="1">
      <alignment horizontal="left" vertical="center"/>
    </xf>
    <xf numFmtId="0" fontId="18" fillId="0" borderId="0" xfId="0" applyFont="1" applyAlignment="1">
      <alignment/>
    </xf>
    <xf numFmtId="0" fontId="5" fillId="0" borderId="0" xfId="0" applyFont="1" applyAlignment="1">
      <alignment horizontal="left" vertical="center"/>
    </xf>
    <xf numFmtId="0" fontId="19" fillId="0" borderId="0" xfId="0" applyFont="1" applyAlignment="1">
      <alignment horizontal="left" vertical="center"/>
    </xf>
    <xf numFmtId="0" fontId="20" fillId="10" borderId="13" xfId="0" applyFont="1" applyFill="1" applyBorder="1" applyAlignment="1">
      <alignment horizontal="left" vertical="center"/>
    </xf>
    <xf numFmtId="0" fontId="20" fillId="10" borderId="1" xfId="0" applyFont="1" applyFill="1" applyBorder="1" applyAlignment="1">
      <alignment horizontal="center" vertical="center" wrapText="1"/>
    </xf>
    <xf numFmtId="0" fontId="13" fillId="0" borderId="0" xfId="0" applyFont="1" applyAlignment="1">
      <alignment/>
    </xf>
    <xf numFmtId="0" fontId="14" fillId="0" borderId="0" xfId="0" applyFont="1" applyFill="1" applyBorder="1" applyAlignment="1">
      <alignment wrapText="1"/>
    </xf>
    <xf numFmtId="169" fontId="14" fillId="2" borderId="1" xfId="0" applyNumberFormat="1" applyFont="1" applyFill="1" applyBorder="1" applyAlignment="1">
      <alignment vertical="center" wrapText="1"/>
    </xf>
    <xf numFmtId="0" fontId="20" fillId="10" borderId="13" xfId="0" applyFont="1" applyFill="1" applyBorder="1" applyAlignment="1">
      <alignment horizontal="center" vertical="center"/>
    </xf>
    <xf numFmtId="0" fontId="20" fillId="10" borderId="14" xfId="0" applyFont="1" applyFill="1" applyBorder="1" applyAlignment="1">
      <alignment horizontal="center" vertical="center"/>
    </xf>
    <xf numFmtId="0" fontId="1" fillId="0" borderId="0" xfId="0" applyFont="1" applyFill="1" applyBorder="1" applyAlignment="1" applyProtection="1">
      <alignment horizontal="left" vertical="center"/>
      <protection/>
    </xf>
    <xf numFmtId="0" fontId="4" fillId="19" borderId="0" xfId="0" applyFont="1" applyFill="1" applyBorder="1" applyAlignment="1" applyProtection="1">
      <alignment horizontal="left" vertical="center"/>
      <protection/>
    </xf>
    <xf numFmtId="0" fontId="4" fillId="19" borderId="0" xfId="0" applyFont="1" applyFill="1" applyAlignment="1">
      <alignment vertical="center"/>
    </xf>
    <xf numFmtId="0" fontId="4" fillId="0" borderId="0" xfId="0" applyFont="1" applyFill="1" applyBorder="1" applyAlignment="1">
      <alignment horizontal="center"/>
    </xf>
    <xf numFmtId="169" fontId="14" fillId="2" borderId="0" xfId="0" applyNumberFormat="1" applyFont="1" applyFill="1" applyBorder="1" applyAlignment="1">
      <alignment vertical="center" wrapText="1"/>
    </xf>
    <xf numFmtId="169" fontId="0" fillId="0" borderId="0" xfId="0" applyNumberFormat="1" applyAlignment="1">
      <alignment/>
    </xf>
    <xf numFmtId="0" fontId="20" fillId="10" borderId="15" xfId="0" applyFont="1" applyFill="1" applyBorder="1" applyAlignment="1">
      <alignment horizontal="center" vertical="center"/>
    </xf>
    <xf numFmtId="0" fontId="4" fillId="0" borderId="0" xfId="0" applyFont="1" applyBorder="1" applyAlignment="1">
      <alignment vertical="center"/>
    </xf>
    <xf numFmtId="0" fontId="14" fillId="2" borderId="0" xfId="0" applyFont="1" applyFill="1" applyBorder="1" applyAlignment="1">
      <alignment vertical="center" wrapText="1"/>
    </xf>
    <xf numFmtId="169" fontId="14" fillId="2" borderId="16" xfId="0" applyNumberFormat="1" applyFont="1" applyFill="1" applyBorder="1" applyAlignment="1">
      <alignment vertical="center" wrapText="1"/>
    </xf>
    <xf numFmtId="0" fontId="8" fillId="0" borderId="0" xfId="0" applyFont="1" applyAlignment="1">
      <alignment/>
    </xf>
    <xf numFmtId="0" fontId="20" fillId="10" borderId="17" xfId="0" applyFont="1" applyFill="1" applyBorder="1" applyAlignment="1">
      <alignment horizontal="center" vertical="center" wrapText="1"/>
    </xf>
    <xf numFmtId="0" fontId="20" fillId="10" borderId="18" xfId="0" applyFont="1" applyFill="1" applyBorder="1" applyAlignment="1">
      <alignment horizontal="center" vertical="center" wrapText="1"/>
    </xf>
    <xf numFmtId="0" fontId="20" fillId="10" borderId="18" xfId="0" applyFont="1" applyFill="1" applyBorder="1" applyAlignment="1">
      <alignment horizontal="left" vertical="center" wrapText="1"/>
    </xf>
    <xf numFmtId="169" fontId="20" fillId="10" borderId="19" xfId="0" applyNumberFormat="1"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xf>
    <xf numFmtId="0" fontId="28" fillId="0" borderId="0" xfId="0" applyFont="1" applyAlignment="1">
      <alignment horizontal="left" vertical="center"/>
    </xf>
    <xf numFmtId="0" fontId="0" fillId="0" borderId="0" xfId="0" applyBorder="1" applyAlignment="1">
      <alignment/>
    </xf>
    <xf numFmtId="0" fontId="20" fillId="0" borderId="0" xfId="0" applyFont="1" applyFill="1" applyBorder="1" applyAlignment="1">
      <alignment horizontal="center" vertical="center" wrapText="1"/>
    </xf>
    <xf numFmtId="0" fontId="22" fillId="0" borderId="0" xfId="0" applyFont="1" applyFill="1" applyAlignment="1">
      <alignment wrapText="1"/>
    </xf>
    <xf numFmtId="0" fontId="22" fillId="0" borderId="0" xfId="0" applyFont="1" applyFill="1" applyAlignment="1">
      <alignment/>
    </xf>
    <xf numFmtId="0" fontId="8" fillId="2" borderId="0" xfId="0" applyFont="1" applyFill="1" applyAlignment="1">
      <alignment wrapText="1"/>
    </xf>
    <xf numFmtId="0" fontId="8" fillId="0" borderId="0" xfId="0" applyFont="1" applyAlignment="1">
      <alignment wrapText="1"/>
    </xf>
    <xf numFmtId="0" fontId="1" fillId="2" borderId="0" xfId="0" applyFont="1" applyFill="1" applyBorder="1" applyAlignment="1" applyProtection="1">
      <alignment horizontal="left"/>
      <protection/>
    </xf>
    <xf numFmtId="171" fontId="21" fillId="10" borderId="20" xfId="0" applyNumberFormat="1" applyFont="1" applyFill="1" applyBorder="1" applyAlignment="1">
      <alignment horizontal="right" vertical="center" wrapText="1" indent="2"/>
    </xf>
    <xf numFmtId="0" fontId="8" fillId="0" borderId="0" xfId="0" applyFont="1" applyFill="1" applyAlignment="1">
      <alignment horizontal="centerContinuous" wrapText="1"/>
    </xf>
    <xf numFmtId="0" fontId="8" fillId="0" borderId="0" xfId="0" applyFont="1" applyFill="1" applyAlignment="1">
      <alignment/>
    </xf>
    <xf numFmtId="0" fontId="13" fillId="0" borderId="0" xfId="0" applyFont="1" applyFill="1" applyAlignment="1">
      <alignment/>
    </xf>
    <xf numFmtId="0" fontId="1" fillId="0" borderId="0" xfId="0" applyFont="1" applyFill="1" applyAlignment="1">
      <alignment horizontal="left" vertical="center"/>
    </xf>
    <xf numFmtId="0" fontId="8" fillId="0" borderId="0" xfId="0" applyFont="1" applyFill="1" applyAlignment="1">
      <alignment horizontal="centerContinuous" wrapText="1"/>
    </xf>
    <xf numFmtId="0" fontId="8" fillId="0" borderId="0" xfId="0" applyFont="1" applyFill="1" applyAlignment="1">
      <alignment wrapText="1"/>
    </xf>
    <xf numFmtId="0" fontId="8" fillId="0" borderId="0" xfId="0" applyFont="1" applyFill="1" applyAlignment="1">
      <alignment/>
    </xf>
    <xf numFmtId="0" fontId="1" fillId="0" borderId="0" xfId="0" applyFont="1" applyFill="1" applyAlignment="1">
      <alignment vertical="center"/>
    </xf>
    <xf numFmtId="0" fontId="14" fillId="0" borderId="0" xfId="0" applyFont="1" applyFill="1" applyBorder="1" applyAlignment="1">
      <alignment vertical="center" wrapText="1"/>
    </xf>
    <xf numFmtId="169" fontId="21" fillId="10" borderId="1" xfId="0" applyNumberFormat="1" applyFont="1" applyFill="1" applyBorder="1" applyAlignment="1">
      <alignment horizontal="center" wrapText="1"/>
    </xf>
    <xf numFmtId="0" fontId="21" fillId="10" borderId="21" xfId="0" applyFont="1" applyFill="1" applyBorder="1" applyAlignment="1">
      <alignment horizontal="center" vertical="center"/>
    </xf>
    <xf numFmtId="169" fontId="21" fillId="10" borderId="22" xfId="0" applyNumberFormat="1" applyFont="1" applyFill="1" applyBorder="1" applyAlignment="1">
      <alignment horizontal="center" vertical="center" wrapText="1"/>
    </xf>
    <xf numFmtId="169" fontId="21" fillId="10" borderId="23" xfId="0" applyNumberFormat="1" applyFont="1" applyFill="1" applyBorder="1" applyAlignment="1">
      <alignment horizontal="center" vertical="center" wrapText="1"/>
    </xf>
    <xf numFmtId="169" fontId="21" fillId="0" borderId="0" xfId="0" applyNumberFormat="1" applyFont="1" applyFill="1" applyBorder="1" applyAlignment="1">
      <alignment wrapText="1"/>
    </xf>
    <xf numFmtId="169" fontId="21" fillId="10" borderId="24" xfId="0" applyNumberFormat="1" applyFont="1" applyFill="1" applyBorder="1" applyAlignment="1">
      <alignment horizontal="center" wrapText="1"/>
    </xf>
    <xf numFmtId="169" fontId="29" fillId="0" borderId="0" xfId="0" applyNumberFormat="1" applyFont="1" applyFill="1" applyBorder="1" applyAlignment="1">
      <alignment vertical="center" wrapText="1"/>
    </xf>
    <xf numFmtId="0" fontId="1" fillId="20" borderId="1" xfId="0" applyFont="1" applyFill="1" applyBorder="1" applyAlignment="1">
      <alignment horizontal="left" vertical="center" indent="1"/>
    </xf>
    <xf numFmtId="0" fontId="34" fillId="0" borderId="0" xfId="0" applyFont="1" applyBorder="1" applyAlignment="1">
      <alignment horizontal="left" vertical="center"/>
    </xf>
    <xf numFmtId="0" fontId="34" fillId="0" borderId="0" xfId="0" applyFont="1" applyAlignment="1">
      <alignment vertical="center"/>
    </xf>
    <xf numFmtId="0" fontId="1" fillId="20" borderId="25" xfId="0" applyFont="1" applyFill="1" applyBorder="1" applyAlignment="1">
      <alignment horizontal="left" vertical="center" indent="1"/>
    </xf>
    <xf numFmtId="0" fontId="1" fillId="20" borderId="26" xfId="0" applyFont="1" applyFill="1" applyBorder="1" applyAlignment="1">
      <alignment horizontal="left" vertical="center" indent="1"/>
    </xf>
    <xf numFmtId="0" fontId="14" fillId="20" borderId="25" xfId="0" applyFont="1" applyFill="1" applyBorder="1" applyAlignment="1">
      <alignment horizontal="left" vertical="center" indent="1"/>
    </xf>
    <xf numFmtId="169" fontId="21" fillId="10" borderId="1" xfId="0" applyNumberFormat="1" applyFont="1" applyFill="1" applyBorder="1" applyAlignment="1">
      <alignment horizontal="right" vertical="center" wrapText="1" indent="2"/>
    </xf>
    <xf numFmtId="169" fontId="21" fillId="10" borderId="14" xfId="0" applyNumberFormat="1" applyFont="1" applyFill="1" applyBorder="1" applyAlignment="1">
      <alignment horizontal="right" vertical="center" wrapText="1" indent="2"/>
    </xf>
    <xf numFmtId="0" fontId="14" fillId="2" borderId="27" xfId="0" applyFont="1" applyFill="1" applyBorder="1" applyAlignment="1">
      <alignment vertical="center" wrapText="1"/>
    </xf>
    <xf numFmtId="0" fontId="20" fillId="10" borderId="28" xfId="0" applyFont="1" applyFill="1" applyBorder="1" applyAlignment="1">
      <alignment horizontal="left" vertical="center"/>
    </xf>
    <xf numFmtId="0" fontId="20" fillId="10" borderId="29" xfId="0" applyFont="1" applyFill="1" applyBorder="1" applyAlignment="1">
      <alignment horizontal="left" vertical="center"/>
    </xf>
    <xf numFmtId="0" fontId="20" fillId="10" borderId="30" xfId="0" applyFont="1" applyFill="1" applyBorder="1" applyAlignment="1">
      <alignment horizontal="left" vertical="center"/>
    </xf>
    <xf numFmtId="0" fontId="21" fillId="10" borderId="13" xfId="0" applyFont="1" applyFill="1" applyBorder="1" applyAlignment="1">
      <alignment horizontal="left" vertical="center"/>
    </xf>
    <xf numFmtId="171" fontId="23" fillId="20" borderId="1" xfId="0" applyNumberFormat="1" applyFont="1" applyFill="1" applyBorder="1" applyAlignment="1">
      <alignment horizontal="right" vertical="center" wrapText="1"/>
    </xf>
    <xf numFmtId="0" fontId="37" fillId="0" borderId="0" xfId="0" applyFont="1" applyAlignment="1">
      <alignment horizontal="left" vertical="center"/>
    </xf>
    <xf numFmtId="0" fontId="21" fillId="0" borderId="0" xfId="0" applyFont="1" applyFill="1" applyBorder="1" applyAlignment="1">
      <alignment horizontal="center"/>
    </xf>
    <xf numFmtId="9" fontId="10" fillId="0" borderId="0" xfId="0" applyNumberFormat="1" applyFont="1" applyFill="1" applyBorder="1" applyAlignment="1">
      <alignment horizontal="center" vertical="center"/>
    </xf>
    <xf numFmtId="171" fontId="14" fillId="20" borderId="1" xfId="64" applyNumberFormat="1" applyFont="1" applyFill="1" applyBorder="1" applyAlignment="1">
      <alignment horizontal="right" vertical="center" wrapText="1"/>
    </xf>
    <xf numFmtId="0" fontId="38" fillId="0" borderId="0" xfId="0" applyFont="1" applyFill="1" applyBorder="1" applyAlignment="1">
      <alignment horizontal="left" vertical="center"/>
    </xf>
    <xf numFmtId="9" fontId="14" fillId="2" borderId="0" xfId="64" applyFont="1" applyFill="1" applyBorder="1" applyAlignment="1">
      <alignment vertical="center" wrapText="1"/>
    </xf>
    <xf numFmtId="0" fontId="20" fillId="10" borderId="28" xfId="0" applyFont="1" applyFill="1" applyBorder="1" applyAlignment="1">
      <alignment horizontal="centerContinuous" vertical="center"/>
    </xf>
    <xf numFmtId="0" fontId="20" fillId="10" borderId="31" xfId="0" applyFont="1" applyFill="1" applyBorder="1" applyAlignment="1">
      <alignment horizontal="centerContinuous" vertical="center"/>
    </xf>
    <xf numFmtId="0" fontId="20" fillId="10" borderId="20" xfId="0" applyFont="1" applyFill="1" applyBorder="1" applyAlignment="1">
      <alignment horizontal="centerContinuous" vertical="center"/>
    </xf>
    <xf numFmtId="169" fontId="29" fillId="10" borderId="1" xfId="0" applyNumberFormat="1" applyFont="1" applyFill="1" applyBorder="1" applyAlignment="1">
      <alignment vertical="center" wrapText="1"/>
    </xf>
    <xf numFmtId="0" fontId="21" fillId="0" borderId="27" xfId="0" applyFont="1" applyFill="1" applyBorder="1" applyAlignment="1">
      <alignment horizontal="left" vertical="center"/>
    </xf>
    <xf numFmtId="9" fontId="14" fillId="0" borderId="27" xfId="64" applyFont="1" applyFill="1" applyBorder="1" applyAlignment="1" applyProtection="1">
      <alignment horizontal="right" vertical="center" wrapText="1"/>
      <protection locked="0"/>
    </xf>
    <xf numFmtId="0" fontId="37" fillId="0" borderId="0" xfId="0" applyFont="1" applyBorder="1" applyAlignment="1">
      <alignment horizontal="left" vertical="center"/>
    </xf>
    <xf numFmtId="0" fontId="57" fillId="0" borderId="0" xfId="0" applyFont="1" applyFill="1" applyBorder="1" applyAlignment="1">
      <alignment horizontal="left" vertical="top"/>
    </xf>
    <xf numFmtId="0" fontId="21" fillId="10" borderId="13" xfId="0" applyFont="1" applyFill="1" applyBorder="1" applyAlignment="1">
      <alignment horizontal="left" vertical="center" wrapText="1"/>
    </xf>
    <xf numFmtId="0" fontId="58" fillId="0" borderId="0" xfId="0" applyFont="1" applyFill="1" applyBorder="1" applyAlignment="1">
      <alignment horizontal="left" vertical="center" indent="2"/>
    </xf>
    <xf numFmtId="169" fontId="14" fillId="8" borderId="1" xfId="0" applyNumberFormat="1" applyFont="1" applyFill="1" applyBorder="1" applyAlignment="1" applyProtection="1">
      <alignment horizontal="center" vertical="center" wrapText="1"/>
      <protection locked="0"/>
    </xf>
    <xf numFmtId="49" fontId="36" fillId="8" borderId="1" xfId="0" applyNumberFormat="1" applyFont="1" applyFill="1" applyBorder="1" applyAlignment="1" applyProtection="1">
      <alignment horizontal="center" vertical="center" wrapText="1"/>
      <protection locked="0"/>
    </xf>
    <xf numFmtId="0" fontId="19" fillId="0" borderId="0" xfId="0" applyFont="1" applyAlignment="1">
      <alignment horizontal="left"/>
    </xf>
    <xf numFmtId="0" fontId="1" fillId="0" borderId="0" xfId="0" applyFont="1" applyFill="1" applyAlignment="1">
      <alignment vertical="center" wrapText="1"/>
    </xf>
    <xf numFmtId="0" fontId="20" fillId="10" borderId="1" xfId="0" applyFont="1" applyFill="1" applyBorder="1" applyAlignment="1">
      <alignment horizontal="center" vertical="center"/>
    </xf>
    <xf numFmtId="0" fontId="1" fillId="0" borderId="32" xfId="0" applyFont="1" applyBorder="1" applyAlignment="1">
      <alignment horizontal="center" vertical="center" wrapText="1"/>
    </xf>
    <xf numFmtId="0" fontId="1" fillId="0" borderId="32" xfId="0" applyFont="1" applyBorder="1" applyAlignment="1">
      <alignment horizontal="center" vertical="center"/>
    </xf>
    <xf numFmtId="0" fontId="1" fillId="0" borderId="33" xfId="0" applyFont="1" applyFill="1" applyBorder="1" applyAlignment="1">
      <alignment horizontal="center" vertical="center" wrapText="1"/>
    </xf>
    <xf numFmtId="0" fontId="35" fillId="0" borderId="0" xfId="0" applyNumberFormat="1" applyFont="1" applyFill="1" applyBorder="1" applyAlignment="1" applyProtection="1">
      <alignment horizontal="left" vertical="center" indent="2"/>
      <protection locked="0"/>
    </xf>
    <xf numFmtId="0" fontId="0" fillId="0" borderId="0" xfId="0" applyFill="1" applyBorder="1" applyAlignment="1">
      <alignment horizontal="left" vertical="center" indent="2"/>
    </xf>
    <xf numFmtId="169" fontId="14" fillId="8" borderId="34" xfId="0" applyNumberFormat="1" applyFont="1" applyFill="1" applyBorder="1" applyAlignment="1">
      <alignment vertical="center" wrapText="1"/>
    </xf>
    <xf numFmtId="169" fontId="36" fillId="8" borderId="1" xfId="0" applyNumberFormat="1" applyFont="1" applyFill="1" applyBorder="1" applyAlignment="1" applyProtection="1">
      <alignment horizontal="center" vertical="center" wrapText="1"/>
      <protection locked="0"/>
    </xf>
    <xf numFmtId="0" fontId="23" fillId="0" borderId="0" xfId="0" applyFont="1" applyFill="1" applyBorder="1" applyAlignment="1">
      <alignment horizontal="right" vertical="center" indent="1"/>
    </xf>
    <xf numFmtId="171" fontId="14" fillId="20" borderId="0" xfId="64" applyNumberFormat="1" applyFont="1" applyFill="1" applyBorder="1" applyAlignment="1">
      <alignment horizontal="right" vertical="center" wrapText="1"/>
    </xf>
    <xf numFmtId="0" fontId="4" fillId="0" borderId="0" xfId="0" applyFont="1" applyAlignment="1">
      <alignment vertical="center"/>
    </xf>
    <xf numFmtId="0" fontId="4" fillId="0" borderId="0" xfId="0" applyFont="1" applyAlignment="1">
      <alignment wrapText="1"/>
    </xf>
    <xf numFmtId="0" fontId="56" fillId="0" borderId="0" xfId="0" applyFont="1" applyAlignment="1">
      <alignment horizontal="left" vertical="center" indent="1"/>
    </xf>
    <xf numFmtId="0" fontId="55" fillId="0" borderId="0" xfId="0" applyFont="1" applyFill="1" applyBorder="1" applyAlignment="1">
      <alignment vertical="center"/>
    </xf>
    <xf numFmtId="0" fontId="58" fillId="0" borderId="0" xfId="0" applyFont="1" applyAlignment="1">
      <alignment horizontal="right" vertical="center"/>
    </xf>
    <xf numFmtId="183" fontId="58" fillId="0" borderId="0" xfId="0" applyNumberFormat="1" applyFont="1" applyBorder="1" applyAlignment="1">
      <alignment horizontal="left" vertical="center"/>
    </xf>
    <xf numFmtId="0" fontId="10" fillId="0" borderId="0" xfId="0" applyFont="1" applyAlignment="1">
      <alignment/>
    </xf>
    <xf numFmtId="0" fontId="20" fillId="10" borderId="35" xfId="0" applyFont="1" applyFill="1" applyBorder="1" applyAlignment="1">
      <alignment horizontal="center" vertical="center" wrapText="1"/>
    </xf>
    <xf numFmtId="0" fontId="20" fillId="10" borderId="36" xfId="0" applyFont="1" applyFill="1" applyBorder="1" applyAlignment="1">
      <alignment horizontal="center" vertical="center" wrapText="1"/>
    </xf>
    <xf numFmtId="169" fontId="21" fillId="10" borderId="37" xfId="0" applyNumberFormat="1" applyFont="1" applyFill="1" applyBorder="1" applyAlignment="1">
      <alignment horizontal="center" vertical="center" wrapText="1"/>
    </xf>
    <xf numFmtId="169" fontId="14" fillId="0" borderId="38" xfId="0" applyNumberFormat="1" applyFont="1" applyFill="1" applyBorder="1" applyAlignment="1">
      <alignment vertical="center" wrapText="1"/>
    </xf>
    <xf numFmtId="169" fontId="14" fillId="0" borderId="38" xfId="0" applyNumberFormat="1" applyFont="1" applyFill="1" applyBorder="1" applyAlignment="1">
      <alignment horizontal="center" vertical="center" wrapText="1"/>
    </xf>
    <xf numFmtId="189" fontId="14" fillId="0" borderId="38" xfId="0" applyNumberFormat="1" applyFont="1" applyFill="1" applyBorder="1" applyAlignment="1" applyProtection="1">
      <alignment horizontal="center" vertical="center" wrapText="1"/>
      <protection locked="0"/>
    </xf>
    <xf numFmtId="49" fontId="36" fillId="20" borderId="1" xfId="0" applyNumberFormat="1" applyFont="1" applyFill="1" applyBorder="1" applyAlignment="1" applyProtection="1">
      <alignment horizontal="center" vertical="center" wrapText="1"/>
      <protection/>
    </xf>
    <xf numFmtId="169" fontId="14" fillId="0" borderId="0" xfId="0" applyNumberFormat="1" applyFont="1" applyFill="1" applyBorder="1" applyAlignment="1">
      <alignment horizontal="right" vertical="center" wrapText="1"/>
    </xf>
    <xf numFmtId="169" fontId="21" fillId="0" borderId="0" xfId="0" applyNumberFormat="1" applyFont="1" applyFill="1" applyBorder="1" applyAlignment="1">
      <alignment horizontal="right" vertical="center" wrapText="1"/>
    </xf>
    <xf numFmtId="0" fontId="20" fillId="10" borderId="14" xfId="0" applyFont="1" applyFill="1" applyBorder="1" applyAlignment="1">
      <alignment horizontal="center" vertical="center" wrapText="1"/>
    </xf>
    <xf numFmtId="169" fontId="36" fillId="6" borderId="14" xfId="50" applyNumberFormat="1" applyFont="1" applyFill="1" applyBorder="1" applyAlignment="1" applyProtection="1">
      <alignment horizontal="right" vertical="center" wrapText="1"/>
      <protection locked="0"/>
    </xf>
    <xf numFmtId="0" fontId="20" fillId="10" borderId="39" xfId="0" applyFont="1" applyFill="1" applyBorder="1" applyAlignment="1">
      <alignment horizontal="center" vertical="center" wrapText="1"/>
    </xf>
    <xf numFmtId="169" fontId="36" fillId="6" borderId="39" xfId="50" applyNumberFormat="1" applyFont="1" applyFill="1" applyBorder="1" applyAlignment="1" applyProtection="1">
      <alignment horizontal="right" vertical="center" wrapText="1"/>
      <protection locked="0"/>
    </xf>
    <xf numFmtId="169" fontId="21" fillId="10" borderId="39" xfId="0" applyNumberFormat="1" applyFont="1" applyFill="1" applyBorder="1" applyAlignment="1">
      <alignment horizontal="right" vertical="center" wrapText="1" indent="2"/>
    </xf>
    <xf numFmtId="0" fontId="1" fillId="5" borderId="1"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Fill="1" applyAlignment="1">
      <alignment horizontal="center" vertical="center"/>
    </xf>
    <xf numFmtId="9" fontId="1" fillId="5" borderId="1" xfId="0" applyNumberFormat="1"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1" fillId="20" borderId="1" xfId="0" applyFont="1" applyFill="1" applyBorder="1" applyAlignment="1">
      <alignment horizontal="center" vertical="center" wrapText="1"/>
    </xf>
    <xf numFmtId="0" fontId="1" fillId="20" borderId="39" xfId="0" applyFont="1" applyFill="1" applyBorder="1" applyAlignment="1">
      <alignment horizontal="center" vertical="center" wrapText="1"/>
    </xf>
    <xf numFmtId="0" fontId="14" fillId="2" borderId="0" xfId="0" applyNumberFormat="1" applyFont="1" applyFill="1" applyBorder="1" applyAlignment="1">
      <alignment horizontal="center" vertical="center" wrapText="1"/>
    </xf>
    <xf numFmtId="169" fontId="14" fillId="6" borderId="37" xfId="0" applyNumberFormat="1" applyFont="1" applyFill="1" applyBorder="1" applyAlignment="1">
      <alignment vertical="center" wrapText="1"/>
    </xf>
    <xf numFmtId="181" fontId="36" fillId="8" borderId="1" xfId="0" applyNumberFormat="1" applyFont="1" applyFill="1" applyBorder="1" applyAlignment="1" applyProtection="1">
      <alignment horizontal="center" vertical="center" wrapText="1"/>
      <protection locked="0"/>
    </xf>
    <xf numFmtId="0" fontId="0" fillId="0" borderId="0" xfId="0" applyFill="1" applyBorder="1" applyAlignment="1">
      <alignment vertical="center"/>
    </xf>
    <xf numFmtId="0" fontId="13" fillId="0" borderId="0" xfId="48" applyFont="1" applyFill="1" applyBorder="1" applyAlignment="1">
      <alignment horizontal="left" vertical="center" indent="2"/>
    </xf>
    <xf numFmtId="0" fontId="62" fillId="0" borderId="0" xfId="48" applyFont="1" applyFill="1" applyBorder="1" applyAlignment="1">
      <alignment horizontal="left" vertical="center" indent="1"/>
    </xf>
    <xf numFmtId="0" fontId="13" fillId="0" borderId="0" xfId="48" applyFont="1" applyFill="1" applyBorder="1" applyAlignment="1">
      <alignment horizontal="center" vertical="top"/>
    </xf>
    <xf numFmtId="0" fontId="62" fillId="0" borderId="0" xfId="48" applyFont="1" applyFill="1" applyBorder="1" applyAlignment="1">
      <alignment horizontal="left" vertical="top"/>
    </xf>
    <xf numFmtId="0" fontId="11" fillId="0" borderId="0" xfId="0" applyFont="1" applyAlignment="1">
      <alignment horizontal="left"/>
    </xf>
    <xf numFmtId="0" fontId="6" fillId="8" borderId="40"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0" fillId="0" borderId="0" xfId="0" applyFill="1" applyBorder="1" applyAlignment="1">
      <alignment horizontal="left"/>
    </xf>
    <xf numFmtId="0" fontId="0" fillId="0" borderId="0" xfId="0" applyAlignment="1">
      <alignment horizontal="right" indent="1"/>
    </xf>
    <xf numFmtId="0" fontId="0" fillId="20" borderId="40" xfId="0" applyFill="1" applyBorder="1" applyAlignment="1">
      <alignment/>
    </xf>
    <xf numFmtId="0" fontId="0" fillId="10" borderId="40" xfId="0" applyFill="1" applyBorder="1" applyAlignment="1">
      <alignment/>
    </xf>
    <xf numFmtId="0" fontId="63" fillId="0" borderId="0" xfId="0" applyFont="1" applyAlignment="1">
      <alignment horizontal="center"/>
    </xf>
    <xf numFmtId="0" fontId="20" fillId="10" borderId="41" xfId="0" applyFont="1" applyFill="1" applyBorder="1" applyAlignment="1">
      <alignment horizontal="center" vertical="center" wrapText="1"/>
    </xf>
    <xf numFmtId="0" fontId="20" fillId="10" borderId="42" xfId="0" applyFont="1" applyFill="1" applyBorder="1" applyAlignment="1">
      <alignment horizontal="center" vertical="center" wrapText="1"/>
    </xf>
    <xf numFmtId="0" fontId="20" fillId="10" borderId="37" xfId="0" applyFont="1" applyFill="1" applyBorder="1" applyAlignment="1">
      <alignment horizontal="center" vertical="center" wrapText="1"/>
    </xf>
    <xf numFmtId="2" fontId="14" fillId="8" borderId="43" xfId="0" applyNumberFormat="1" applyFont="1" applyFill="1" applyBorder="1" applyAlignment="1" applyProtection="1">
      <alignment horizontal="center" vertical="center" wrapText="1"/>
      <protection locked="0"/>
    </xf>
    <xf numFmtId="169" fontId="14" fillId="8" borderId="25" xfId="0" applyNumberFormat="1" applyFont="1" applyFill="1" applyBorder="1" applyAlignment="1" applyProtection="1">
      <alignment horizontal="center" vertical="center" wrapText="1"/>
      <protection locked="0"/>
    </xf>
    <xf numFmtId="169" fontId="14" fillId="20" borderId="44" xfId="0" applyNumberFormat="1" applyFont="1" applyFill="1" applyBorder="1" applyAlignment="1">
      <alignment horizontal="right" vertical="center" wrapText="1"/>
    </xf>
    <xf numFmtId="2" fontId="14" fillId="8" borderId="45" xfId="0" applyNumberFormat="1" applyFont="1" applyFill="1" applyBorder="1" applyAlignment="1" applyProtection="1">
      <alignment horizontal="center" vertical="center" wrapText="1"/>
      <protection locked="0"/>
    </xf>
    <xf numFmtId="169" fontId="14" fillId="20" borderId="46" xfId="0" applyNumberFormat="1" applyFont="1" applyFill="1" applyBorder="1" applyAlignment="1">
      <alignment horizontal="right" vertical="center" wrapText="1"/>
    </xf>
    <xf numFmtId="2" fontId="14" fillId="8" borderId="47" xfId="0" applyNumberFormat="1" applyFont="1" applyFill="1" applyBorder="1" applyAlignment="1" applyProtection="1">
      <alignment horizontal="center" vertical="center" wrapText="1"/>
      <protection locked="0"/>
    </xf>
    <xf numFmtId="169" fontId="14" fillId="8" borderId="48" xfId="0" applyNumberFormat="1" applyFont="1" applyFill="1" applyBorder="1" applyAlignment="1" applyProtection="1">
      <alignment horizontal="center" vertical="center" wrapText="1"/>
      <protection locked="0"/>
    </xf>
    <xf numFmtId="169" fontId="14" fillId="20" borderId="49" xfId="0" applyNumberFormat="1" applyFont="1" applyFill="1" applyBorder="1" applyAlignment="1">
      <alignment horizontal="right" vertical="center" wrapText="1"/>
    </xf>
    <xf numFmtId="169" fontId="21" fillId="10" borderId="50" xfId="0" applyNumberFormat="1" applyFont="1" applyFill="1" applyBorder="1" applyAlignment="1">
      <alignment horizontal="right" vertical="center" wrapText="1"/>
    </xf>
    <xf numFmtId="0" fontId="2" fillId="0" borderId="0" xfId="0" applyFont="1" applyAlignment="1">
      <alignment/>
    </xf>
    <xf numFmtId="169" fontId="21" fillId="0" borderId="0" xfId="0" applyNumberFormat="1" applyFont="1" applyFill="1" applyBorder="1" applyAlignment="1">
      <alignment horizontal="right" vertical="center" wrapText="1" indent="2"/>
    </xf>
    <xf numFmtId="0" fontId="64" fillId="0" borderId="0" xfId="0" applyFont="1" applyFill="1" applyAlignment="1">
      <alignment/>
    </xf>
    <xf numFmtId="169" fontId="21" fillId="0" borderId="51" xfId="0" applyNumberFormat="1" applyFont="1" applyFill="1" applyBorder="1" applyAlignment="1">
      <alignment horizontal="right" vertical="center" wrapText="1" indent="2"/>
    </xf>
    <xf numFmtId="0" fontId="36" fillId="20" borderId="1" xfId="0" applyFont="1" applyFill="1" applyBorder="1" applyAlignment="1" applyProtection="1">
      <alignment horizontal="center" vertical="center" wrapText="1"/>
      <protection/>
    </xf>
    <xf numFmtId="193" fontId="36" fillId="8" borderId="52" xfId="0" applyNumberFormat="1" applyFont="1" applyFill="1" applyBorder="1" applyAlignment="1" applyProtection="1">
      <alignment horizontal="center" vertical="center" wrapText="1"/>
      <protection locked="0"/>
    </xf>
    <xf numFmtId="187" fontId="36" fillId="8" borderId="46" xfId="0" applyNumberFormat="1" applyFont="1" applyFill="1" applyBorder="1" applyAlignment="1" applyProtection="1">
      <alignment horizontal="center" vertical="center" wrapText="1"/>
      <protection locked="0"/>
    </xf>
    <xf numFmtId="189" fontId="36" fillId="8" borderId="46" xfId="0" applyNumberFormat="1" applyFont="1" applyFill="1" applyBorder="1" applyAlignment="1" applyProtection="1">
      <alignment horizontal="center" vertical="center" wrapText="1"/>
      <protection locked="0"/>
    </xf>
    <xf numFmtId="187" fontId="36" fillId="8" borderId="49" xfId="0" applyNumberFormat="1" applyFont="1" applyFill="1" applyBorder="1" applyAlignment="1" applyProtection="1">
      <alignment horizontal="center" vertical="center" wrapText="1"/>
      <protection locked="0"/>
    </xf>
    <xf numFmtId="194" fontId="36" fillId="8" borderId="46"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left" vertical="center"/>
      <protection/>
    </xf>
    <xf numFmtId="0" fontId="68" fillId="0" borderId="0" xfId="0" applyFont="1" applyFill="1" applyBorder="1" applyAlignment="1" applyProtection="1">
      <alignment horizontal="left" vertical="center"/>
      <protection/>
    </xf>
    <xf numFmtId="14" fontId="36" fillId="8" borderId="1" xfId="0" applyNumberFormat="1" applyFont="1" applyFill="1" applyBorder="1" applyAlignment="1" applyProtection="1">
      <alignment horizontal="left" vertical="center" wrapText="1" indent="2"/>
      <protection locked="0"/>
    </xf>
    <xf numFmtId="0" fontId="36" fillId="8" borderId="46" xfId="0" applyNumberFormat="1" applyFont="1" applyFill="1" applyBorder="1" applyAlignment="1" applyProtection="1">
      <alignment horizontal="left" vertical="center" wrapText="1" indent="2"/>
      <protection locked="0"/>
    </xf>
    <xf numFmtId="195" fontId="36" fillId="8" borderId="1" xfId="0" applyNumberFormat="1" applyFont="1" applyFill="1" applyBorder="1" applyAlignment="1" applyProtection="1">
      <alignment horizontal="left" vertical="center" wrapText="1" indent="2"/>
      <protection locked="0"/>
    </xf>
    <xf numFmtId="196" fontId="36" fillId="8" borderId="1" xfId="0" applyNumberFormat="1" applyFont="1" applyFill="1" applyBorder="1" applyAlignment="1" applyProtection="1">
      <alignment horizontal="left" vertical="center" wrapText="1" indent="2"/>
      <protection locked="0"/>
    </xf>
    <xf numFmtId="9" fontId="36" fillId="8" borderId="46" xfId="0" applyNumberFormat="1" applyFont="1" applyFill="1" applyBorder="1" applyAlignment="1" applyProtection="1">
      <alignment horizontal="left" vertical="center" wrapText="1" indent="2"/>
      <protection locked="0"/>
    </xf>
    <xf numFmtId="14" fontId="36" fillId="8" borderId="34" xfId="0" applyNumberFormat="1" applyFont="1" applyFill="1" applyBorder="1" applyAlignment="1" applyProtection="1">
      <alignment horizontal="left" vertical="center" wrapText="1" indent="2"/>
      <protection locked="0"/>
    </xf>
    <xf numFmtId="0" fontId="36" fillId="8" borderId="52" xfId="0" applyNumberFormat="1" applyFont="1" applyFill="1" applyBorder="1" applyAlignment="1" applyProtection="1">
      <alignment horizontal="left" vertical="center" wrapText="1" indent="2"/>
      <protection locked="0"/>
    </xf>
    <xf numFmtId="169" fontId="36" fillId="8" borderId="52" xfId="0" applyNumberFormat="1" applyFont="1" applyFill="1" applyBorder="1" applyAlignment="1" applyProtection="1">
      <alignment horizontal="left" vertical="center" wrapText="1" indent="2"/>
      <protection locked="0"/>
    </xf>
    <xf numFmtId="169" fontId="36" fillId="8" borderId="49" xfId="0" applyNumberFormat="1" applyFont="1" applyFill="1" applyBorder="1" applyAlignment="1" applyProtection="1">
      <alignment horizontal="left" vertical="center" wrapText="1" indent="2"/>
      <protection locked="0"/>
    </xf>
    <xf numFmtId="195" fontId="69" fillId="20" borderId="37" xfId="0" applyNumberFormat="1" applyFont="1" applyFill="1" applyBorder="1" applyAlignment="1" applyProtection="1">
      <alignment horizontal="left" vertical="center" indent="2"/>
      <protection/>
    </xf>
    <xf numFmtId="0" fontId="1" fillId="20" borderId="1" xfId="0" applyFont="1" applyFill="1" applyBorder="1" applyAlignment="1">
      <alignment horizontal="center" vertical="center"/>
    </xf>
    <xf numFmtId="0" fontId="1" fillId="0" borderId="53" xfId="0" applyFont="1" applyBorder="1" applyAlignment="1">
      <alignment vertical="center"/>
    </xf>
    <xf numFmtId="0" fontId="1" fillId="0" borderId="0" xfId="0" applyNumberFormat="1" applyFont="1" applyFill="1" applyBorder="1" applyAlignment="1" applyProtection="1">
      <alignment horizontal="justify" vertical="top"/>
      <protection locked="0"/>
    </xf>
    <xf numFmtId="9" fontId="14" fillId="20" borderId="1" xfId="64" applyFont="1" applyFill="1" applyBorder="1" applyAlignment="1">
      <alignment horizontal="center" vertical="center" wrapText="1"/>
    </xf>
    <xf numFmtId="9" fontId="13" fillId="20" borderId="2" xfId="64" applyFont="1" applyFill="1" applyBorder="1" applyAlignment="1" applyProtection="1">
      <alignment horizontal="center" vertical="center" wrapText="1"/>
      <protection/>
    </xf>
    <xf numFmtId="171" fontId="36" fillId="8" borderId="1" xfId="0" applyNumberFormat="1" applyFont="1" applyFill="1" applyBorder="1" applyAlignment="1" applyProtection="1">
      <alignment horizontal="right" vertical="center" wrapText="1"/>
      <protection locked="0"/>
    </xf>
    <xf numFmtId="0" fontId="20" fillId="10" borderId="2" xfId="0" applyFont="1" applyFill="1" applyBorder="1" applyAlignment="1">
      <alignment horizontal="left" vertical="center"/>
    </xf>
    <xf numFmtId="0" fontId="20" fillId="10" borderId="2" xfId="0" applyFont="1" applyFill="1" applyBorder="1" applyAlignment="1">
      <alignment horizontal="center" vertical="center"/>
    </xf>
    <xf numFmtId="0" fontId="6" fillId="0" borderId="2" xfId="0" applyFont="1" applyBorder="1" applyAlignment="1">
      <alignment horizontal="left" vertical="center" wrapText="1" indent="1"/>
    </xf>
    <xf numFmtId="0" fontId="6" fillId="0" borderId="2" xfId="0" applyFont="1" applyBorder="1" applyAlignment="1">
      <alignment horizontal="center" vertical="center" wrapText="1"/>
    </xf>
    <xf numFmtId="169" fontId="14" fillId="8" borderId="2" xfId="0" applyNumberFormat="1" applyFont="1" applyFill="1" applyBorder="1" applyAlignment="1">
      <alignment vertical="center" wrapText="1"/>
    </xf>
    <xf numFmtId="185" fontId="14" fillId="21" borderId="2" xfId="0" applyNumberFormat="1" applyFont="1" applyFill="1" applyBorder="1" applyAlignment="1">
      <alignment horizontal="left" vertical="center" wrapText="1" indent="1"/>
    </xf>
    <xf numFmtId="185" fontId="14" fillId="21" borderId="2" xfId="0" applyNumberFormat="1" applyFont="1" applyFill="1" applyBorder="1" applyAlignment="1">
      <alignment horizontal="center" vertical="center" wrapText="1"/>
    </xf>
    <xf numFmtId="169" fontId="14" fillId="2" borderId="2" xfId="0" applyNumberFormat="1" applyFont="1" applyFill="1" applyBorder="1" applyAlignment="1">
      <alignment horizontal="center" vertical="center" wrapText="1"/>
    </xf>
    <xf numFmtId="0" fontId="6" fillId="20" borderId="54" xfId="0" applyFont="1" applyFill="1" applyBorder="1" applyAlignment="1" applyProtection="1">
      <alignment horizontal="left" vertical="center" wrapText="1" indent="1"/>
      <protection/>
    </xf>
    <xf numFmtId="0" fontId="6" fillId="20" borderId="47" xfId="0" applyFont="1" applyFill="1" applyBorder="1" applyAlignment="1" applyProtection="1">
      <alignment horizontal="left" vertical="center" wrapText="1" indent="1"/>
      <protection/>
    </xf>
    <xf numFmtId="0" fontId="6" fillId="20" borderId="35" xfId="0" applyFont="1" applyFill="1" applyBorder="1" applyAlignment="1" applyProtection="1">
      <alignment horizontal="left" vertical="center" wrapText="1" indent="1"/>
      <protection/>
    </xf>
    <xf numFmtId="0" fontId="6" fillId="20" borderId="45" xfId="0" applyFont="1" applyFill="1" applyBorder="1" applyAlignment="1" applyProtection="1">
      <alignment horizontal="left" vertical="center" wrapText="1" indent="1"/>
      <protection/>
    </xf>
    <xf numFmtId="169" fontId="6" fillId="20" borderId="45" xfId="0" applyNumberFormat="1" applyFont="1" applyFill="1" applyBorder="1" applyAlignment="1" applyProtection="1">
      <alignment horizontal="left" vertical="center" wrapText="1" indent="1"/>
      <protection/>
    </xf>
    <xf numFmtId="169" fontId="6" fillId="20" borderId="34" xfId="0" applyNumberFormat="1" applyFont="1" applyFill="1" applyBorder="1" applyAlignment="1" applyProtection="1">
      <alignment horizontal="left" vertical="center" wrapText="1" indent="1"/>
      <protection/>
    </xf>
    <xf numFmtId="169" fontId="6" fillId="20" borderId="1" xfId="0" applyNumberFormat="1" applyFont="1" applyFill="1" applyBorder="1" applyAlignment="1" applyProtection="1">
      <alignment horizontal="left" vertical="center" wrapText="1" indent="1"/>
      <protection/>
    </xf>
    <xf numFmtId="9" fontId="36" fillId="8" borderId="55" xfId="0" applyNumberFormat="1" applyFont="1" applyFill="1" applyBorder="1" applyAlignment="1" applyProtection="1">
      <alignment horizontal="left" vertical="center" wrapText="1" indent="2"/>
      <protection locked="0"/>
    </xf>
    <xf numFmtId="169" fontId="6" fillId="20" borderId="14" xfId="0" applyNumberFormat="1" applyFont="1" applyFill="1" applyBorder="1" applyAlignment="1" applyProtection="1">
      <alignment horizontal="left" vertical="center" wrapText="1" indent="1"/>
      <protection/>
    </xf>
    <xf numFmtId="169" fontId="6" fillId="20" borderId="56" xfId="0" applyNumberFormat="1" applyFont="1" applyFill="1" applyBorder="1" applyAlignment="1" applyProtection="1">
      <alignment horizontal="left" vertical="center" wrapText="1" indent="1"/>
      <protection/>
    </xf>
    <xf numFmtId="0" fontId="6" fillId="0" borderId="0" xfId="0" applyFont="1" applyAlignment="1">
      <alignment/>
    </xf>
    <xf numFmtId="0" fontId="70" fillId="0" borderId="0" xfId="0" applyFont="1" applyAlignment="1">
      <alignment/>
    </xf>
    <xf numFmtId="0" fontId="6" fillId="19" borderId="0" xfId="0" applyFont="1" applyFill="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xf>
    <xf numFmtId="0" fontId="6" fillId="0" borderId="0" xfId="0" applyFont="1" applyFill="1" applyBorder="1" applyAlignment="1">
      <alignment/>
    </xf>
    <xf numFmtId="0" fontId="6" fillId="0" borderId="0" xfId="0" applyFont="1" applyAlignment="1" applyProtection="1">
      <alignment/>
      <protection/>
    </xf>
    <xf numFmtId="0" fontId="6" fillId="0" borderId="0" xfId="0" applyFont="1" applyAlignment="1" applyProtection="1">
      <alignment wrapText="1"/>
      <protection/>
    </xf>
    <xf numFmtId="0" fontId="6" fillId="0" borderId="0" xfId="0" applyFont="1" applyBorder="1" applyAlignment="1">
      <alignment/>
    </xf>
    <xf numFmtId="0" fontId="6" fillId="0" borderId="0" xfId="0" applyFont="1" applyAlignment="1" applyProtection="1">
      <alignment vertical="center"/>
      <protection/>
    </xf>
    <xf numFmtId="0" fontId="67" fillId="0" borderId="0" xfId="0" applyFont="1" applyAlignment="1" applyProtection="1">
      <alignment vertical="center"/>
      <protection/>
    </xf>
    <xf numFmtId="0" fontId="6" fillId="0" borderId="0" xfId="0" applyFont="1" applyAlignment="1">
      <alignment wrapText="1"/>
    </xf>
    <xf numFmtId="169" fontId="14" fillId="6" borderId="57" xfId="0" applyNumberFormat="1" applyFont="1" applyFill="1" applyBorder="1" applyAlignment="1">
      <alignment vertical="center" wrapText="1"/>
    </xf>
    <xf numFmtId="195" fontId="36" fillId="8" borderId="36" xfId="0" applyNumberFormat="1" applyFont="1" applyFill="1" applyBorder="1" applyAlignment="1" applyProtection="1">
      <alignment horizontal="center" vertical="center" wrapText="1"/>
      <protection locked="0"/>
    </xf>
    <xf numFmtId="0" fontId="4" fillId="0" borderId="58" xfId="0" applyFont="1" applyBorder="1" applyAlignment="1">
      <alignment/>
    </xf>
    <xf numFmtId="0" fontId="36" fillId="8" borderId="59" xfId="0" applyNumberFormat="1" applyFont="1" applyFill="1" applyBorder="1" applyAlignment="1" applyProtection="1">
      <alignment vertical="center" wrapText="1"/>
      <protection locked="0"/>
    </xf>
    <xf numFmtId="0" fontId="36" fillId="8" borderId="1" xfId="0" applyNumberFormat="1" applyFont="1" applyFill="1" applyBorder="1" applyAlignment="1" applyProtection="1">
      <alignment vertical="center" wrapText="1"/>
      <protection locked="0"/>
    </xf>
    <xf numFmtId="0" fontId="36" fillId="8" borderId="60" xfId="0" applyNumberFormat="1" applyFont="1" applyFill="1" applyBorder="1" applyAlignment="1" applyProtection="1">
      <alignment vertical="center" wrapText="1"/>
      <protection locked="0"/>
    </xf>
    <xf numFmtId="0" fontId="36" fillId="8" borderId="24" xfId="0" applyNumberFormat="1" applyFont="1" applyFill="1" applyBorder="1" applyAlignment="1" applyProtection="1">
      <alignment vertical="center" wrapText="1"/>
      <protection locked="0"/>
    </xf>
    <xf numFmtId="169" fontId="36" fillId="8" borderId="24" xfId="0" applyNumberFormat="1" applyFont="1" applyFill="1" applyBorder="1" applyAlignment="1" applyProtection="1">
      <alignment horizontal="center" vertical="center" wrapText="1"/>
      <protection locked="0"/>
    </xf>
    <xf numFmtId="169" fontId="36" fillId="8" borderId="61" xfId="0" applyNumberFormat="1" applyFont="1" applyFill="1" applyBorder="1" applyAlignment="1" applyProtection="1">
      <alignment horizontal="center" vertical="center" wrapText="1"/>
      <protection locked="0"/>
    </xf>
    <xf numFmtId="169" fontId="36" fillId="8" borderId="62" xfId="0" applyNumberFormat="1" applyFont="1" applyFill="1" applyBorder="1" applyAlignment="1" applyProtection="1">
      <alignment horizontal="center" vertical="center" wrapText="1"/>
      <protection locked="0"/>
    </xf>
    <xf numFmtId="0" fontId="36" fillId="8" borderId="1" xfId="0" applyFont="1" applyFill="1" applyBorder="1" applyAlignment="1" applyProtection="1">
      <alignment horizontal="left" vertical="center" wrapText="1"/>
      <protection locked="0"/>
    </xf>
    <xf numFmtId="169" fontId="36" fillId="8" borderId="13" xfId="0" applyNumberFormat="1" applyFont="1" applyFill="1" applyBorder="1" applyAlignment="1" applyProtection="1">
      <alignment horizontal="center" vertical="center" wrapText="1"/>
      <protection locked="0"/>
    </xf>
    <xf numFmtId="0" fontId="20" fillId="10" borderId="13" xfId="0" applyFont="1" applyFill="1" applyBorder="1" applyAlignment="1" applyProtection="1">
      <alignment horizontal="right" vertical="center" wrapText="1"/>
      <protection locked="0"/>
    </xf>
    <xf numFmtId="169" fontId="6" fillId="20" borderId="14" xfId="0" applyNumberFormat="1" applyFont="1" applyFill="1" applyBorder="1" applyAlignment="1" applyProtection="1">
      <alignment horizontal="center" vertical="center" wrapText="1"/>
      <protection/>
    </xf>
    <xf numFmtId="0" fontId="6" fillId="20" borderId="13" xfId="0" applyFont="1" applyFill="1" applyBorder="1" applyAlignment="1" applyProtection="1">
      <alignment horizontal="right" vertical="center" wrapText="1"/>
      <protection locked="0"/>
    </xf>
    <xf numFmtId="169" fontId="20" fillId="10" borderId="14" xfId="0" applyNumberFormat="1" applyFont="1" applyFill="1" applyBorder="1" applyAlignment="1" applyProtection="1">
      <alignment horizontal="right" vertical="center" wrapText="1"/>
      <protection/>
    </xf>
    <xf numFmtId="0" fontId="20" fillId="10" borderId="59" xfId="0" applyFont="1" applyFill="1" applyBorder="1" applyAlignment="1">
      <alignment horizontal="left" vertical="center" wrapText="1"/>
    </xf>
    <xf numFmtId="171" fontId="23" fillId="22" borderId="61" xfId="64" applyNumberFormat="1" applyFont="1" applyFill="1" applyBorder="1" applyAlignment="1">
      <alignment horizontal="right" vertical="center" wrapText="1"/>
    </xf>
    <xf numFmtId="0" fontId="20" fillId="10" borderId="63" xfId="0" applyFont="1" applyFill="1" applyBorder="1" applyAlignment="1">
      <alignment horizontal="left" vertical="center"/>
    </xf>
    <xf numFmtId="171" fontId="23" fillId="20" borderId="64" xfId="64" applyNumberFormat="1" applyFont="1" applyFill="1" applyBorder="1" applyAlignment="1">
      <alignment horizontal="right" vertical="center" wrapText="1"/>
    </xf>
    <xf numFmtId="0" fontId="20" fillId="10" borderId="65" xfId="0" applyFont="1" applyFill="1" applyBorder="1" applyAlignment="1">
      <alignment horizontal="left" vertical="center" wrapText="1"/>
    </xf>
    <xf numFmtId="0" fontId="20" fillId="10" borderId="66" xfId="0" applyFont="1" applyFill="1" applyBorder="1" applyAlignment="1">
      <alignment horizontal="left" vertical="center" wrapText="1"/>
    </xf>
    <xf numFmtId="0" fontId="20" fillId="10" borderId="67" xfId="0" applyFont="1" applyFill="1" applyBorder="1" applyAlignment="1">
      <alignment horizontal="left" vertical="center" wrapText="1"/>
    </xf>
    <xf numFmtId="171" fontId="23" fillId="5" borderId="68" xfId="64" applyNumberFormat="1" applyFont="1" applyFill="1" applyBorder="1" applyAlignment="1">
      <alignment horizontal="right" vertical="center" wrapText="1"/>
    </xf>
    <xf numFmtId="171" fontId="23" fillId="22" borderId="69" xfId="64" applyNumberFormat="1" applyFont="1" applyFill="1" applyBorder="1" applyAlignment="1">
      <alignment horizontal="right" vertical="center" wrapText="1"/>
    </xf>
    <xf numFmtId="0" fontId="77" fillId="16" borderId="70" xfId="0" applyFont="1" applyFill="1" applyBorder="1" applyAlignment="1">
      <alignment horizontal="right" vertical="center" wrapText="1"/>
    </xf>
    <xf numFmtId="0" fontId="77" fillId="16" borderId="71" xfId="0" applyFont="1" applyFill="1" applyBorder="1" applyAlignment="1">
      <alignment horizontal="right" vertical="center" wrapText="1"/>
    </xf>
    <xf numFmtId="0" fontId="77" fillId="16" borderId="72" xfId="0" applyFont="1" applyFill="1" applyBorder="1" applyAlignment="1">
      <alignment horizontal="right" vertical="center" wrapText="1"/>
    </xf>
    <xf numFmtId="0" fontId="77" fillId="16" borderId="73" xfId="0" applyFont="1" applyFill="1" applyBorder="1" applyAlignment="1">
      <alignment horizontal="right" vertical="center" wrapText="1"/>
    </xf>
    <xf numFmtId="169" fontId="77" fillId="16" borderId="74" xfId="0" applyNumberFormat="1" applyFont="1" applyFill="1" applyBorder="1" applyAlignment="1">
      <alignment horizontal="left" vertical="center" wrapText="1" indent="1"/>
    </xf>
    <xf numFmtId="169" fontId="78" fillId="0" borderId="0" xfId="0" applyNumberFormat="1" applyFont="1" applyFill="1" applyBorder="1" applyAlignment="1">
      <alignment horizontal="left" vertical="center"/>
    </xf>
    <xf numFmtId="0" fontId="71" fillId="0" borderId="0" xfId="0" applyFont="1" applyAlignment="1">
      <alignment vertical="center"/>
    </xf>
    <xf numFmtId="0" fontId="79" fillId="0" borderId="0" xfId="0" applyFont="1" applyFill="1" applyBorder="1" applyAlignment="1">
      <alignment horizontal="right" vertical="center"/>
    </xf>
    <xf numFmtId="171" fontId="23" fillId="22" borderId="75" xfId="64" applyNumberFormat="1" applyFont="1" applyFill="1" applyBorder="1" applyAlignment="1">
      <alignment horizontal="right" vertical="center" wrapText="1"/>
    </xf>
    <xf numFmtId="0" fontId="13" fillId="0" borderId="58" xfId="0" applyFont="1" applyBorder="1" applyAlignment="1">
      <alignment/>
    </xf>
    <xf numFmtId="0" fontId="13" fillId="0" borderId="0" xfId="0" applyFont="1" applyFill="1" applyBorder="1" applyAlignment="1">
      <alignment horizontal="right" vertical="center" indent="1"/>
    </xf>
    <xf numFmtId="0" fontId="80" fillId="0" borderId="0" xfId="0" applyFont="1" applyFill="1" applyAlignment="1">
      <alignment horizontal="right" vertical="center"/>
    </xf>
    <xf numFmtId="0" fontId="21" fillId="10" borderId="1" xfId="0" applyFont="1" applyFill="1" applyBorder="1" applyAlignment="1">
      <alignment horizontal="center" vertical="center" wrapText="1"/>
    </xf>
    <xf numFmtId="0" fontId="4" fillId="0" borderId="0" xfId="0" applyFont="1" applyAlignment="1">
      <alignment vertical="center" wrapText="1"/>
    </xf>
    <xf numFmtId="0" fontId="0" fillId="0" borderId="0" xfId="0" applyAlignment="1">
      <alignment vertical="center" wrapText="1"/>
    </xf>
    <xf numFmtId="0" fontId="20" fillId="10" borderId="76" xfId="0" applyFont="1" applyFill="1" applyBorder="1" applyAlignment="1">
      <alignment horizontal="center" vertical="center" wrapText="1"/>
    </xf>
    <xf numFmtId="0" fontId="20" fillId="10" borderId="77" xfId="0" applyFont="1" applyFill="1" applyBorder="1" applyAlignment="1">
      <alignment horizontal="center" vertical="center" wrapText="1"/>
    </xf>
    <xf numFmtId="0" fontId="4" fillId="20" borderId="78" xfId="0" applyFont="1" applyFill="1" applyBorder="1" applyAlignment="1">
      <alignment vertical="center" wrapText="1"/>
    </xf>
    <xf numFmtId="0" fontId="0" fillId="8" borderId="79" xfId="0" applyFill="1" applyBorder="1" applyAlignment="1" applyProtection="1">
      <alignment/>
      <protection locked="0"/>
    </xf>
    <xf numFmtId="0" fontId="0" fillId="8" borderId="79" xfId="0" applyFill="1" applyBorder="1" applyAlignment="1" applyProtection="1">
      <alignment vertical="center" wrapText="1"/>
      <protection locked="0"/>
    </xf>
    <xf numFmtId="0" fontId="0" fillId="8" borderId="80" xfId="0" applyFill="1" applyBorder="1" applyAlignment="1" applyProtection="1">
      <alignment/>
      <protection locked="0"/>
    </xf>
    <xf numFmtId="0" fontId="4" fillId="20" borderId="81" xfId="0" applyFont="1" applyFill="1" applyBorder="1" applyAlignment="1">
      <alignment vertical="center" wrapText="1"/>
    </xf>
    <xf numFmtId="0" fontId="0" fillId="8" borderId="2" xfId="0" applyFill="1" applyBorder="1" applyAlignment="1" applyProtection="1">
      <alignment/>
      <protection locked="0"/>
    </xf>
    <xf numFmtId="0" fontId="0" fillId="8" borderId="2" xfId="0" applyFill="1" applyBorder="1" applyAlignment="1" applyProtection="1">
      <alignment vertical="center" wrapText="1"/>
      <protection locked="0"/>
    </xf>
    <xf numFmtId="0" fontId="0" fillId="8" borderId="82" xfId="0" applyFill="1" applyBorder="1" applyAlignment="1" applyProtection="1">
      <alignment/>
      <protection locked="0"/>
    </xf>
    <xf numFmtId="0" fontId="4" fillId="20" borderId="83" xfId="0" applyFont="1" applyFill="1" applyBorder="1" applyAlignment="1">
      <alignment vertical="center" wrapText="1"/>
    </xf>
    <xf numFmtId="0" fontId="0" fillId="8" borderId="84" xfId="0" applyFill="1" applyBorder="1" applyAlignment="1" applyProtection="1">
      <alignment/>
      <protection locked="0"/>
    </xf>
    <xf numFmtId="0" fontId="0" fillId="8" borderId="85" xfId="0" applyFill="1" applyBorder="1" applyAlignment="1" applyProtection="1">
      <alignment/>
      <protection locked="0"/>
    </xf>
    <xf numFmtId="0" fontId="0" fillId="0" borderId="33" xfId="0" applyBorder="1" applyAlignment="1">
      <alignment/>
    </xf>
    <xf numFmtId="0" fontId="20" fillId="10" borderId="86" xfId="0" applyFont="1" applyFill="1" applyBorder="1" applyAlignment="1">
      <alignment vertical="center" wrapText="1"/>
    </xf>
    <xf numFmtId="0" fontId="20" fillId="10" borderId="79" xfId="0" applyFont="1" applyFill="1" applyBorder="1" applyAlignment="1">
      <alignment horizontal="center" vertical="center" wrapText="1"/>
    </xf>
    <xf numFmtId="0" fontId="20" fillId="10" borderId="80" xfId="0" applyFont="1" applyFill="1" applyBorder="1" applyAlignment="1">
      <alignment horizontal="center" vertical="center" wrapText="1"/>
    </xf>
    <xf numFmtId="0" fontId="82" fillId="10" borderId="87" xfId="0" applyFont="1" applyFill="1" applyBorder="1" applyAlignment="1">
      <alignment horizontal="right" vertical="center" wrapText="1"/>
    </xf>
    <xf numFmtId="192" fontId="72" fillId="0" borderId="0" xfId="55" applyNumberFormat="1" applyFont="1" applyFill="1" applyBorder="1" applyAlignment="1">
      <alignment horizontal="left" vertical="center" wrapText="1"/>
    </xf>
    <xf numFmtId="192" fontId="4" fillId="0" borderId="0" xfId="55" applyNumberFormat="1" applyFont="1" applyFill="1" applyBorder="1" applyAlignment="1" applyProtection="1">
      <alignment vertical="center" wrapText="1"/>
      <protection locked="0"/>
    </xf>
    <xf numFmtId="0" fontId="72" fillId="20" borderId="88" xfId="0" applyFont="1" applyFill="1" applyBorder="1" applyAlignment="1">
      <alignment vertical="center" wrapText="1"/>
    </xf>
    <xf numFmtId="169" fontId="83" fillId="8" borderId="89" xfId="0" applyNumberFormat="1" applyFont="1" applyFill="1" applyBorder="1" applyAlignment="1" applyProtection="1">
      <alignment horizontal="center" vertical="center" wrapText="1"/>
      <protection locked="0"/>
    </xf>
    <xf numFmtId="169" fontId="83" fillId="8" borderId="90" xfId="0" applyNumberFormat="1" applyFont="1" applyFill="1" applyBorder="1" applyAlignment="1" applyProtection="1">
      <alignment horizontal="center" vertical="center" wrapText="1"/>
      <protection locked="0"/>
    </xf>
    <xf numFmtId="0" fontId="0" fillId="2" borderId="0" xfId="0" applyFont="1" applyFill="1" applyAlignment="1">
      <alignment/>
    </xf>
    <xf numFmtId="0" fontId="4" fillId="0" borderId="0" xfId="0" applyFont="1" applyFill="1" applyBorder="1" applyAlignment="1">
      <alignment horizontal="center" vertical="center" wrapText="1"/>
    </xf>
    <xf numFmtId="0" fontId="0" fillId="0" borderId="0" xfId="0" applyFont="1" applyFill="1" applyBorder="1" applyAlignment="1">
      <alignment/>
    </xf>
    <xf numFmtId="0" fontId="72" fillId="16" borderId="91" xfId="0" applyFont="1" applyFill="1" applyBorder="1" applyAlignment="1">
      <alignment vertical="center" wrapText="1"/>
    </xf>
    <xf numFmtId="169" fontId="85" fillId="16" borderId="76" xfId="0" applyNumberFormat="1" applyFont="1" applyFill="1" applyBorder="1" applyAlignment="1">
      <alignment vertical="center" wrapText="1"/>
    </xf>
    <xf numFmtId="169" fontId="85" fillId="16" borderId="92" xfId="0" applyNumberFormat="1" applyFont="1" applyFill="1" applyBorder="1" applyAlignment="1">
      <alignment vertical="center" wrapText="1"/>
    </xf>
    <xf numFmtId="192" fontId="4" fillId="0" borderId="0" xfId="55" applyNumberFormat="1" applyFont="1" applyFill="1" applyBorder="1" applyAlignment="1">
      <alignment horizontal="left" vertical="center" wrapText="1"/>
    </xf>
    <xf numFmtId="0" fontId="74" fillId="20" borderId="81" xfId="0" applyFont="1" applyFill="1" applyBorder="1" applyAlignment="1">
      <alignment horizontal="left" vertical="center" wrapText="1" indent="3"/>
    </xf>
    <xf numFmtId="169" fontId="83" fillId="8" borderId="2" xfId="0" applyNumberFormat="1" applyFont="1" applyFill="1" applyBorder="1" applyAlignment="1" applyProtection="1">
      <alignment horizontal="center" vertical="center" wrapText="1"/>
      <protection locked="0"/>
    </xf>
    <xf numFmtId="169" fontId="83" fillId="8" borderId="82" xfId="0" applyNumberFormat="1" applyFont="1" applyFill="1" applyBorder="1" applyAlignment="1" applyProtection="1">
      <alignment horizontal="center" vertical="center" wrapText="1"/>
      <protection locked="0"/>
    </xf>
    <xf numFmtId="0" fontId="0" fillId="2" borderId="0" xfId="0" applyFill="1" applyAlignment="1">
      <alignment/>
    </xf>
    <xf numFmtId="0" fontId="74" fillId="20" borderId="83" xfId="0" applyFont="1" applyFill="1" applyBorder="1" applyAlignment="1">
      <alignment horizontal="left" vertical="center" wrapText="1" indent="3"/>
    </xf>
    <xf numFmtId="169" fontId="83" fillId="8" borderId="84" xfId="0" applyNumberFormat="1" applyFont="1" applyFill="1" applyBorder="1" applyAlignment="1" applyProtection="1">
      <alignment horizontal="center" vertical="center" wrapText="1"/>
      <protection locked="0"/>
    </xf>
    <xf numFmtId="169" fontId="83" fillId="8" borderId="85" xfId="0" applyNumberFormat="1" applyFont="1" applyFill="1" applyBorder="1" applyAlignment="1" applyProtection="1">
      <alignment horizontal="center" vertical="center" wrapText="1"/>
      <protection locked="0"/>
    </xf>
    <xf numFmtId="169" fontId="83" fillId="8" borderId="93" xfId="0" applyNumberFormat="1" applyFont="1" applyFill="1" applyBorder="1" applyAlignment="1" applyProtection="1">
      <alignment horizontal="center" vertical="center" wrapText="1"/>
      <protection locked="0"/>
    </xf>
    <xf numFmtId="169" fontId="83" fillId="8" borderId="93" xfId="0" applyNumberFormat="1" applyFont="1" applyFill="1" applyBorder="1" applyAlignment="1" applyProtection="1">
      <alignment horizontal="center"/>
      <protection locked="0"/>
    </xf>
    <xf numFmtId="169" fontId="83" fillId="8" borderId="94" xfId="0" applyNumberFormat="1" applyFont="1" applyFill="1" applyBorder="1" applyAlignment="1" applyProtection="1">
      <alignment horizontal="center"/>
      <protection locked="0"/>
    </xf>
    <xf numFmtId="169" fontId="83" fillId="8" borderId="2" xfId="0" applyNumberFormat="1" applyFont="1" applyFill="1" applyBorder="1" applyAlignment="1" applyProtection="1">
      <alignment horizontal="center"/>
      <protection locked="0"/>
    </xf>
    <xf numFmtId="169" fontId="83" fillId="8" borderId="82" xfId="0" applyNumberFormat="1" applyFont="1" applyFill="1" applyBorder="1" applyAlignment="1" applyProtection="1">
      <alignment horizontal="center"/>
      <protection locked="0"/>
    </xf>
    <xf numFmtId="169" fontId="83" fillId="8" borderId="84" xfId="0" applyNumberFormat="1" applyFont="1" applyFill="1" applyBorder="1" applyAlignment="1" applyProtection="1">
      <alignment horizontal="center"/>
      <protection locked="0"/>
    </xf>
    <xf numFmtId="169" fontId="83" fillId="8" borderId="85" xfId="0" applyNumberFormat="1" applyFont="1" applyFill="1" applyBorder="1" applyAlignment="1" applyProtection="1">
      <alignment horizontal="center"/>
      <protection locked="0"/>
    </xf>
    <xf numFmtId="169" fontId="83" fillId="8" borderId="95" xfId="0" applyNumberFormat="1" applyFont="1" applyFill="1" applyBorder="1" applyAlignment="1" applyProtection="1">
      <alignment horizontal="center" vertical="center" wrapText="1"/>
      <protection locked="0"/>
    </xf>
    <xf numFmtId="169" fontId="83" fillId="8" borderId="95" xfId="0" applyNumberFormat="1" applyFont="1" applyFill="1" applyBorder="1" applyAlignment="1" applyProtection="1">
      <alignment horizontal="center"/>
      <protection locked="0"/>
    </xf>
    <xf numFmtId="169" fontId="83" fillId="8" borderId="96" xfId="0" applyNumberFormat="1" applyFont="1" applyFill="1" applyBorder="1" applyAlignment="1" applyProtection="1">
      <alignment horizontal="center"/>
      <protection locked="0"/>
    </xf>
    <xf numFmtId="0" fontId="74" fillId="20" borderId="87" xfId="0" applyFont="1" applyFill="1" applyBorder="1" applyAlignment="1">
      <alignment horizontal="left" vertical="center" wrapText="1" indent="3"/>
    </xf>
    <xf numFmtId="0" fontId="74" fillId="20" borderId="88" xfId="0" applyFont="1" applyFill="1" applyBorder="1" applyAlignment="1">
      <alignment horizontal="left" vertical="center" wrapText="1" indent="3"/>
    </xf>
    <xf numFmtId="169" fontId="83" fillId="8" borderId="89" xfId="0" applyNumberFormat="1" applyFont="1" applyFill="1" applyBorder="1" applyAlignment="1" applyProtection="1">
      <alignment horizontal="center"/>
      <protection locked="0"/>
    </xf>
    <xf numFmtId="169" fontId="83" fillId="8" borderId="90" xfId="0" applyNumberFormat="1" applyFont="1" applyFill="1" applyBorder="1" applyAlignment="1" applyProtection="1">
      <alignment horizontal="center"/>
      <protection locked="0"/>
    </xf>
    <xf numFmtId="169" fontId="85" fillId="16" borderId="79" xfId="0" applyNumberFormat="1" applyFont="1" applyFill="1" applyBorder="1" applyAlignment="1">
      <alignment vertical="center" wrapText="1"/>
    </xf>
    <xf numFmtId="169" fontId="85" fillId="16" borderId="80" xfId="0" applyNumberFormat="1" applyFont="1" applyFill="1" applyBorder="1" applyAlignment="1">
      <alignment vertical="center" wrapText="1"/>
    </xf>
    <xf numFmtId="0" fontId="74" fillId="20" borderId="97" xfId="0" applyFont="1" applyFill="1" applyBorder="1" applyAlignment="1">
      <alignment horizontal="left" vertical="center" wrapText="1" indent="3"/>
    </xf>
    <xf numFmtId="169" fontId="85" fillId="16" borderId="98" xfId="0" applyNumberFormat="1" applyFont="1" applyFill="1" applyBorder="1" applyAlignment="1">
      <alignment vertical="center" wrapText="1"/>
    </xf>
    <xf numFmtId="169" fontId="85" fillId="16" borderId="99" xfId="0" applyNumberFormat="1" applyFont="1" applyFill="1" applyBorder="1" applyAlignment="1">
      <alignment vertical="center" wrapText="1"/>
    </xf>
    <xf numFmtId="169" fontId="83" fillId="8" borderId="79" xfId="0" applyNumberFormat="1" applyFont="1" applyFill="1" applyBorder="1" applyAlignment="1" applyProtection="1">
      <alignment horizontal="center" vertical="center" wrapText="1"/>
      <protection locked="0"/>
    </xf>
    <xf numFmtId="169" fontId="83" fillId="8" borderId="79" xfId="0" applyNumberFormat="1" applyFont="1" applyFill="1" applyBorder="1" applyAlignment="1" applyProtection="1">
      <alignment horizontal="center"/>
      <protection locked="0"/>
    </xf>
    <xf numFmtId="169" fontId="83" fillId="8" borderId="80" xfId="0" applyNumberFormat="1" applyFont="1" applyFill="1" applyBorder="1" applyAlignment="1" applyProtection="1">
      <alignment horizontal="center"/>
      <protection locked="0"/>
    </xf>
    <xf numFmtId="169" fontId="85" fillId="16" borderId="95" xfId="0" applyNumberFormat="1" applyFont="1" applyFill="1" applyBorder="1" applyAlignment="1">
      <alignment vertical="center" wrapText="1"/>
    </xf>
    <xf numFmtId="169" fontId="85" fillId="16" borderId="96" xfId="0" applyNumberFormat="1" applyFont="1" applyFill="1" applyBorder="1" applyAlignment="1">
      <alignment vertical="center" wrapText="1"/>
    </xf>
    <xf numFmtId="192" fontId="72" fillId="0" borderId="0" xfId="55" applyNumberFormat="1" applyFont="1" applyFill="1" applyBorder="1" applyAlignment="1">
      <alignment vertical="center" wrapText="1"/>
    </xf>
    <xf numFmtId="0" fontId="20" fillId="10" borderId="78" xfId="0" applyFont="1" applyFill="1" applyBorder="1" applyAlignment="1">
      <alignment horizontal="left" vertical="center" wrapText="1"/>
    </xf>
    <xf numFmtId="0" fontId="66" fillId="8" borderId="2" xfId="0" applyFont="1" applyFill="1" applyBorder="1" applyAlignment="1" applyProtection="1">
      <alignment vertical="center" wrapText="1"/>
      <protection locked="0"/>
    </xf>
    <xf numFmtId="0" fontId="66" fillId="8" borderId="82" xfId="0" applyFont="1" applyFill="1" applyBorder="1" applyAlignment="1" applyProtection="1">
      <alignment vertical="center" wrapText="1"/>
      <protection locked="0"/>
    </xf>
    <xf numFmtId="0" fontId="66" fillId="8" borderId="84" xfId="0" applyFont="1" applyFill="1" applyBorder="1" applyAlignment="1" applyProtection="1">
      <alignment vertical="center" wrapText="1"/>
      <protection locked="0"/>
    </xf>
    <xf numFmtId="0" fontId="66" fillId="8" borderId="85" xfId="0" applyFont="1" applyFill="1" applyBorder="1" applyAlignment="1" applyProtection="1">
      <alignment vertical="center" wrapText="1"/>
      <protection locked="0"/>
    </xf>
    <xf numFmtId="0" fontId="20" fillId="10" borderId="17" xfId="0" applyFont="1" applyFill="1" applyBorder="1" applyAlignment="1">
      <alignment vertical="center" wrapText="1"/>
    </xf>
    <xf numFmtId="0" fontId="20" fillId="10" borderId="100" xfId="0" applyFont="1" applyFill="1" applyBorder="1" applyAlignment="1">
      <alignment horizontal="center" vertical="center" wrapText="1"/>
    </xf>
    <xf numFmtId="0" fontId="20" fillId="10" borderId="101" xfId="0" applyFont="1" applyFill="1" applyBorder="1" applyAlignment="1">
      <alignment horizontal="center" vertical="center" wrapText="1"/>
    </xf>
    <xf numFmtId="0" fontId="82" fillId="10" borderId="102" xfId="0" applyFont="1" applyFill="1" applyBorder="1" applyAlignment="1">
      <alignment horizontal="right" vertical="center" wrapText="1"/>
    </xf>
    <xf numFmtId="0" fontId="33" fillId="0" borderId="0" xfId="0" applyFont="1" applyAlignment="1">
      <alignment horizontal="right"/>
    </xf>
    <xf numFmtId="0" fontId="4" fillId="8" borderId="103" xfId="0" applyFont="1" applyFill="1" applyBorder="1" applyAlignment="1" applyProtection="1">
      <alignment vertical="center" wrapText="1"/>
      <protection locked="0"/>
    </xf>
    <xf numFmtId="0" fontId="4" fillId="8" borderId="104" xfId="0" applyFont="1" applyFill="1" applyBorder="1" applyAlignment="1" applyProtection="1">
      <alignment vertical="center" wrapText="1"/>
      <protection locked="0"/>
    </xf>
    <xf numFmtId="0" fontId="83" fillId="8" borderId="2" xfId="0" applyNumberFormat="1" applyFont="1" applyFill="1" applyBorder="1" applyAlignment="1" applyProtection="1">
      <alignment horizontal="center" vertical="center" wrapText="1"/>
      <protection locked="0"/>
    </xf>
    <xf numFmtId="0" fontId="84" fillId="8" borderId="2" xfId="0" applyNumberFormat="1" applyFont="1" applyFill="1" applyBorder="1" applyAlignment="1" applyProtection="1">
      <alignment horizontal="center" vertical="center" wrapText="1"/>
      <protection locked="0"/>
    </xf>
    <xf numFmtId="0" fontId="84" fillId="8" borderId="82" xfId="0" applyNumberFormat="1" applyFont="1" applyFill="1" applyBorder="1" applyAlignment="1" applyProtection="1">
      <alignment horizontal="center" vertical="center" wrapText="1"/>
      <protection locked="0"/>
    </xf>
    <xf numFmtId="0" fontId="9" fillId="0" borderId="0" xfId="0" applyFont="1" applyAlignment="1">
      <alignment horizontal="left" vertical="center"/>
    </xf>
    <xf numFmtId="0" fontId="64" fillId="0" borderId="0" xfId="0" applyFont="1" applyAlignment="1">
      <alignment/>
    </xf>
    <xf numFmtId="0" fontId="90" fillId="0" borderId="0" xfId="0" applyFont="1" applyAlignment="1">
      <alignment horizontal="right" indent="1"/>
    </xf>
    <xf numFmtId="0" fontId="1" fillId="0" borderId="0" xfId="0" applyFont="1" applyBorder="1" applyAlignment="1">
      <alignment horizontal="left"/>
    </xf>
    <xf numFmtId="0" fontId="62" fillId="0" borderId="0" xfId="48" applyFont="1" applyBorder="1" applyAlignment="1">
      <alignment/>
    </xf>
    <xf numFmtId="171" fontId="4" fillId="0" borderId="0" xfId="0" applyNumberFormat="1" applyFont="1" applyFill="1" applyBorder="1" applyAlignment="1">
      <alignment/>
    </xf>
    <xf numFmtId="171" fontId="69" fillId="8" borderId="105" xfId="64" applyNumberFormat="1" applyFont="1" applyFill="1" applyBorder="1" applyAlignment="1" applyProtection="1">
      <alignment horizontal="right" vertical="center" wrapText="1"/>
      <protection locked="0"/>
    </xf>
    <xf numFmtId="0" fontId="91" fillId="0" borderId="0" xfId="0" applyFont="1" applyFill="1" applyBorder="1" applyAlignment="1">
      <alignment horizontal="right" vertical="center" indent="1"/>
    </xf>
    <xf numFmtId="171" fontId="69" fillId="8" borderId="106" xfId="64" applyNumberFormat="1" applyFont="1" applyFill="1" applyBorder="1" applyAlignment="1" applyProtection="1">
      <alignment horizontal="right" vertical="center" wrapText="1"/>
      <protection locked="0"/>
    </xf>
    <xf numFmtId="172" fontId="14" fillId="20" borderId="14" xfId="64" applyNumberFormat="1" applyFont="1" applyFill="1" applyBorder="1" applyAlignment="1">
      <alignment horizontal="center" vertical="center" wrapText="1"/>
    </xf>
    <xf numFmtId="172" fontId="76" fillId="20" borderId="1" xfId="64" applyNumberFormat="1" applyFont="1" applyFill="1" applyBorder="1" applyAlignment="1">
      <alignment horizontal="center" vertical="center" wrapText="1"/>
    </xf>
    <xf numFmtId="169" fontId="14" fillId="20" borderId="54" xfId="0" applyNumberFormat="1" applyFont="1" applyFill="1" applyBorder="1" applyAlignment="1">
      <alignment vertical="center" wrapText="1"/>
    </xf>
    <xf numFmtId="169" fontId="14" fillId="20" borderId="34" xfId="0" applyNumberFormat="1" applyFont="1" applyFill="1" applyBorder="1" applyAlignment="1">
      <alignment horizontal="center" vertical="center" wrapText="1"/>
    </xf>
    <xf numFmtId="169" fontId="14" fillId="20" borderId="45" xfId="0" applyNumberFormat="1" applyFont="1" applyFill="1" applyBorder="1" applyAlignment="1">
      <alignment vertical="center" wrapText="1"/>
    </xf>
    <xf numFmtId="169" fontId="14" fillId="20" borderId="1" xfId="0" applyNumberFormat="1" applyFont="1" applyFill="1" applyBorder="1" applyAlignment="1">
      <alignment horizontal="center" vertical="center" wrapText="1"/>
    </xf>
    <xf numFmtId="169" fontId="14" fillId="20" borderId="107" xfId="0" applyNumberFormat="1" applyFont="1" applyFill="1" applyBorder="1" applyAlignment="1">
      <alignment vertical="center" wrapText="1"/>
    </xf>
    <xf numFmtId="169" fontId="14" fillId="20" borderId="108" xfId="0" applyNumberFormat="1" applyFont="1" applyFill="1" applyBorder="1" applyAlignment="1">
      <alignment horizontal="center" vertical="center" wrapText="1"/>
    </xf>
    <xf numFmtId="169" fontId="14" fillId="20" borderId="91" xfId="0" applyNumberFormat="1" applyFont="1" applyFill="1" applyBorder="1" applyAlignment="1">
      <alignment horizontal="center" vertical="center" wrapText="1"/>
    </xf>
    <xf numFmtId="0" fontId="14" fillId="20" borderId="76" xfId="0" applyNumberFormat="1" applyFont="1" applyFill="1" applyBorder="1" applyAlignment="1">
      <alignment horizontal="center" vertical="center" wrapText="1"/>
    </xf>
    <xf numFmtId="0" fontId="6" fillId="20" borderId="34" xfId="0" applyFont="1" applyFill="1" applyBorder="1" applyAlignment="1">
      <alignment horizontal="center" vertical="center" wrapText="1"/>
    </xf>
    <xf numFmtId="0" fontId="14" fillId="23" borderId="52" xfId="0" applyNumberFormat="1" applyFont="1" applyFill="1" applyBorder="1" applyAlignment="1">
      <alignment horizontal="center" vertical="center" wrapText="1"/>
    </xf>
    <xf numFmtId="0" fontId="6" fillId="24" borderId="1" xfId="0" applyFont="1" applyFill="1" applyBorder="1" applyAlignment="1">
      <alignment horizontal="center" vertical="center" wrapText="1"/>
    </xf>
    <xf numFmtId="169" fontId="14" fillId="25" borderId="1" xfId="0" applyNumberFormat="1" applyFont="1" applyFill="1" applyBorder="1" applyAlignment="1">
      <alignment vertical="center" wrapText="1"/>
    </xf>
    <xf numFmtId="0" fontId="14" fillId="26" borderId="46" xfId="0" applyNumberFormat="1" applyFont="1" applyFill="1" applyBorder="1" applyAlignment="1">
      <alignment horizontal="center" vertical="center" wrapText="1"/>
    </xf>
    <xf numFmtId="0" fontId="6" fillId="24" borderId="109" xfId="0" applyFont="1" applyFill="1" applyBorder="1" applyAlignment="1">
      <alignment horizontal="center" vertical="center" wrapText="1"/>
    </xf>
    <xf numFmtId="169" fontId="14" fillId="25" borderId="109" xfId="0" applyNumberFormat="1" applyFont="1" applyFill="1" applyBorder="1" applyAlignment="1">
      <alignment vertical="center" wrapText="1"/>
    </xf>
    <xf numFmtId="0" fontId="14" fillId="26" borderId="110" xfId="0" applyNumberFormat="1" applyFont="1" applyFill="1" applyBorder="1" applyAlignment="1">
      <alignment horizontal="center" vertical="center" wrapText="1"/>
    </xf>
    <xf numFmtId="0" fontId="92" fillId="0" borderId="0" xfId="0" applyFont="1" applyAlignment="1">
      <alignment horizontal="left" vertical="center"/>
    </xf>
    <xf numFmtId="0" fontId="93" fillId="0" borderId="0" xfId="0" applyFont="1" applyAlignment="1">
      <alignment/>
    </xf>
    <xf numFmtId="0" fontId="94" fillId="0" borderId="0" xfId="0" applyFont="1" applyFill="1" applyBorder="1" applyAlignment="1">
      <alignment horizontal="left"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95" fillId="0" borderId="0" xfId="0" applyFont="1" applyFill="1" applyBorder="1" applyAlignment="1">
      <alignment horizontal="left" vertical="center"/>
    </xf>
    <xf numFmtId="0" fontId="96" fillId="0" borderId="0" xfId="0" applyFont="1" applyFill="1" applyBorder="1" applyAlignment="1">
      <alignment horizontal="left" indent="1"/>
    </xf>
    <xf numFmtId="0" fontId="98" fillId="2" borderId="4" xfId="0" applyFont="1" applyFill="1" applyBorder="1" applyAlignment="1">
      <alignment horizontal="center" vertical="center"/>
    </xf>
    <xf numFmtId="0" fontId="85" fillId="2" borderId="4" xfId="0" applyFont="1" applyFill="1" applyBorder="1" applyAlignment="1">
      <alignment horizontal="center" vertical="center"/>
    </xf>
    <xf numFmtId="0" fontId="98" fillId="2" borderId="4" xfId="0" applyFont="1" applyFill="1" applyBorder="1" applyAlignment="1">
      <alignment horizontal="center" vertical="center" wrapText="1"/>
    </xf>
    <xf numFmtId="0" fontId="4" fillId="2" borderId="4" xfId="0" applyFont="1" applyFill="1" applyBorder="1" applyAlignment="1">
      <alignment/>
    </xf>
    <xf numFmtId="169" fontId="4" fillId="2" borderId="4" xfId="0" applyNumberFormat="1" applyFont="1" applyFill="1" applyBorder="1" applyAlignment="1">
      <alignment horizontal="left" indent="2"/>
    </xf>
    <xf numFmtId="10" fontId="4" fillId="2" borderId="4" xfId="0" applyNumberFormat="1" applyFont="1" applyFill="1" applyBorder="1" applyAlignment="1">
      <alignment horizontal="left" indent="2"/>
    </xf>
    <xf numFmtId="0" fontId="4" fillId="2" borderId="4" xfId="0" applyFont="1" applyFill="1" applyBorder="1" applyAlignment="1">
      <alignment wrapText="1"/>
    </xf>
    <xf numFmtId="0" fontId="72" fillId="6" borderId="4" xfId="0" applyFont="1" applyFill="1" applyBorder="1" applyAlignment="1">
      <alignment/>
    </xf>
    <xf numFmtId="169" fontId="4" fillId="6" borderId="4" xfId="0" applyNumberFormat="1" applyFont="1" applyFill="1" applyBorder="1" applyAlignment="1">
      <alignment horizontal="left" indent="2"/>
    </xf>
    <xf numFmtId="10" fontId="4" fillId="6" borderId="4" xfId="0" applyNumberFormat="1" applyFont="1" applyFill="1" applyBorder="1" applyAlignment="1">
      <alignment horizontal="left" indent="2"/>
    </xf>
    <xf numFmtId="0" fontId="4" fillId="0" borderId="0" xfId="0" applyFont="1" applyFill="1" applyBorder="1" applyAlignment="1">
      <alignment/>
    </xf>
    <xf numFmtId="0" fontId="4" fillId="6" borderId="4" xfId="0" applyFont="1" applyFill="1" applyBorder="1" applyAlignment="1">
      <alignment/>
    </xf>
    <xf numFmtId="0" fontId="103" fillId="0" borderId="0" xfId="0" applyFont="1" applyFill="1" applyBorder="1" applyAlignment="1">
      <alignment/>
    </xf>
    <xf numFmtId="0" fontId="1" fillId="6" borderId="4" xfId="61" applyFill="1" applyBorder="1" applyAlignment="1">
      <alignment horizontal="center"/>
      <protection/>
    </xf>
    <xf numFmtId="0" fontId="1" fillId="6" borderId="4" xfId="61" applyFont="1" applyFill="1" applyBorder="1" applyAlignment="1">
      <alignment horizontal="center"/>
      <protection/>
    </xf>
    <xf numFmtId="0" fontId="1" fillId="0" borderId="0" xfId="61" applyFill="1" applyAlignment="1">
      <alignment horizontal="center"/>
      <protection/>
    </xf>
    <xf numFmtId="0" fontId="0" fillId="27" borderId="4" xfId="0" applyFill="1" applyBorder="1" applyAlignment="1" applyProtection="1">
      <alignment horizontal="left"/>
      <protection locked="0"/>
    </xf>
    <xf numFmtId="49" fontId="0" fillId="0" borderId="4" xfId="0" applyNumberFormat="1" applyFill="1" applyBorder="1" applyAlignment="1" applyProtection="1">
      <alignment horizontal="left"/>
      <protection locked="0"/>
    </xf>
    <xf numFmtId="0" fontId="0" fillId="0" borderId="4" xfId="0" applyFill="1" applyBorder="1" applyAlignment="1" applyProtection="1">
      <alignment horizontal="left"/>
      <protection locked="0"/>
    </xf>
    <xf numFmtId="0" fontId="1" fillId="0" borderId="0" xfId="0" applyFont="1" applyFill="1" applyBorder="1" applyAlignment="1" applyProtection="1">
      <alignment horizontal="left" vertical="center" wrapText="1"/>
      <protection locked="0"/>
    </xf>
    <xf numFmtId="49" fontId="4" fillId="0" borderId="4" xfId="0" applyNumberFormat="1" applyFont="1" applyFill="1" applyBorder="1" applyAlignment="1" applyProtection="1">
      <alignment horizontal="left"/>
      <protection locked="0"/>
    </xf>
    <xf numFmtId="171" fontId="69" fillId="8" borderId="111" xfId="64" applyNumberFormat="1" applyFont="1" applyFill="1" applyBorder="1" applyAlignment="1" applyProtection="1">
      <alignment horizontal="right" vertical="center" wrapText="1"/>
      <protection locked="0"/>
    </xf>
    <xf numFmtId="0" fontId="0" fillId="0" borderId="1" xfId="0" applyBorder="1" applyAlignment="1">
      <alignment horizontal="left" vertical="center" indent="2"/>
    </xf>
    <xf numFmtId="0" fontId="0" fillId="0" borderId="1" xfId="0" applyBorder="1" applyAlignment="1">
      <alignment horizontal="left"/>
    </xf>
    <xf numFmtId="0" fontId="20" fillId="10" borderId="1" xfId="0" applyFont="1" applyFill="1" applyBorder="1" applyAlignment="1">
      <alignment horizontal="left" vertical="center" indent="2"/>
    </xf>
    <xf numFmtId="0" fontId="9" fillId="20" borderId="14" xfId="0" applyNumberFormat="1" applyFont="1" applyFill="1" applyBorder="1" applyAlignment="1">
      <alignment horizontal="left" vertical="center" indent="1"/>
    </xf>
    <xf numFmtId="0" fontId="9" fillId="20" borderId="1" xfId="0" applyNumberFormat="1" applyFont="1" applyFill="1" applyBorder="1" applyAlignment="1">
      <alignment horizontal="left" vertical="center" indent="1"/>
    </xf>
    <xf numFmtId="0" fontId="33" fillId="20" borderId="1" xfId="0" applyFont="1" applyFill="1" applyBorder="1" applyAlignment="1">
      <alignment horizontal="left" vertical="center" indent="1"/>
    </xf>
    <xf numFmtId="0" fontId="0" fillId="0" borderId="0" xfId="0" applyAlignment="1">
      <alignment vertical="top"/>
    </xf>
    <xf numFmtId="0" fontId="104" fillId="0" borderId="0" xfId="0" applyFont="1" applyAlignment="1">
      <alignment vertical="top"/>
    </xf>
    <xf numFmtId="0" fontId="11" fillId="0" borderId="0" xfId="0" applyFont="1" applyAlignment="1">
      <alignment horizontal="left" wrapText="1"/>
    </xf>
    <xf numFmtId="0" fontId="0" fillId="0" borderId="0" xfId="0" applyAlignment="1">
      <alignment/>
    </xf>
    <xf numFmtId="0" fontId="20" fillId="10" borderId="35" xfId="0" applyFont="1" applyFill="1" applyBorder="1" applyAlignment="1">
      <alignment horizontal="left" vertical="center" indent="2"/>
    </xf>
    <xf numFmtId="0" fontId="0" fillId="0" borderId="38" xfId="0" applyBorder="1" applyAlignment="1">
      <alignment horizontal="left" vertical="center" indent="2"/>
    </xf>
    <xf numFmtId="0" fontId="0" fillId="0" borderId="77" xfId="0" applyBorder="1" applyAlignment="1">
      <alignment horizontal="left"/>
    </xf>
    <xf numFmtId="0" fontId="20" fillId="10" borderId="28" xfId="0" applyFont="1" applyFill="1" applyBorder="1" applyAlignment="1">
      <alignment horizontal="center" vertical="center" wrapText="1"/>
    </xf>
    <xf numFmtId="0" fontId="0" fillId="0" borderId="112" xfId="0" applyBorder="1" applyAlignment="1">
      <alignment/>
    </xf>
    <xf numFmtId="0" fontId="35" fillId="8" borderId="35" xfId="0" applyNumberFormat="1" applyFont="1" applyFill="1" applyBorder="1" applyAlignment="1" applyProtection="1">
      <alignment horizontal="left" vertical="center" indent="2"/>
      <protection locked="0"/>
    </xf>
    <xf numFmtId="0" fontId="0" fillId="8" borderId="38" xfId="0" applyFill="1" applyBorder="1" applyAlignment="1" applyProtection="1">
      <alignment horizontal="left" vertical="center" indent="2"/>
      <protection locked="0"/>
    </xf>
    <xf numFmtId="0" fontId="32" fillId="8" borderId="38" xfId="0" applyFont="1" applyFill="1" applyBorder="1" applyAlignment="1" applyProtection="1">
      <alignment horizontal="left" vertical="center" indent="2"/>
      <protection locked="0"/>
    </xf>
    <xf numFmtId="0" fontId="1" fillId="20" borderId="113" xfId="0" applyFont="1" applyFill="1" applyBorder="1" applyAlignment="1">
      <alignment horizontal="center" vertical="center" wrapText="1"/>
    </xf>
    <xf numFmtId="0" fontId="1" fillId="20" borderId="14" xfId="0" applyFont="1" applyFill="1" applyBorder="1" applyAlignment="1">
      <alignment horizontal="center" vertical="center" wrapText="1"/>
    </xf>
    <xf numFmtId="0" fontId="34" fillId="0" borderId="0" xfId="0" applyFont="1" applyAlignment="1">
      <alignment vertical="center"/>
    </xf>
    <xf numFmtId="0" fontId="0" fillId="0" borderId="0" xfId="0" applyAlignment="1">
      <alignment vertical="center"/>
    </xf>
    <xf numFmtId="0" fontId="75" fillId="0" borderId="114" xfId="0" applyFont="1" applyFill="1" applyBorder="1" applyAlignment="1">
      <alignment horizontal="left" vertical="center" wrapText="1"/>
    </xf>
    <xf numFmtId="0" fontId="33" fillId="0" borderId="114" xfId="0" applyFont="1" applyBorder="1" applyAlignment="1">
      <alignment vertical="center" wrapText="1"/>
    </xf>
    <xf numFmtId="0" fontId="9" fillId="20" borderId="13" xfId="0" applyNumberFormat="1" applyFont="1" applyFill="1" applyBorder="1" applyAlignment="1">
      <alignment horizontal="left" vertical="center" indent="1"/>
    </xf>
    <xf numFmtId="0" fontId="9" fillId="20" borderId="115" xfId="0" applyNumberFormat="1" applyFont="1" applyFill="1" applyBorder="1" applyAlignment="1">
      <alignment horizontal="left" vertical="center" indent="1"/>
    </xf>
    <xf numFmtId="0" fontId="21" fillId="10" borderId="116" xfId="0" applyFont="1" applyFill="1" applyBorder="1" applyAlignment="1">
      <alignment horizontal="center" vertical="center" wrapText="1"/>
    </xf>
    <xf numFmtId="0" fontId="0" fillId="0" borderId="25" xfId="0" applyBorder="1" applyAlignment="1">
      <alignment vertical="center"/>
    </xf>
    <xf numFmtId="0" fontId="21" fillId="10" borderId="117" xfId="0" applyFont="1" applyFill="1" applyBorder="1" applyAlignment="1">
      <alignment horizontal="center" vertical="center" wrapText="1"/>
    </xf>
    <xf numFmtId="0" fontId="0" fillId="0" borderId="118" xfId="0" applyBorder="1" applyAlignment="1">
      <alignment vertical="center"/>
    </xf>
    <xf numFmtId="0" fontId="20" fillId="10" borderId="119" xfId="0" applyFont="1" applyFill="1" applyBorder="1" applyAlignment="1">
      <alignment horizontal="left" vertical="center" indent="2"/>
    </xf>
    <xf numFmtId="0" fontId="0" fillId="0" borderId="53" xfId="0" applyBorder="1" applyAlignment="1">
      <alignment horizontal="left" vertical="center" indent="2"/>
    </xf>
    <xf numFmtId="0" fontId="0" fillId="0" borderId="120" xfId="0" applyBorder="1" applyAlignment="1">
      <alignment horizontal="left"/>
    </xf>
    <xf numFmtId="0" fontId="21" fillId="10" borderId="121" xfId="0" applyFont="1" applyFill="1" applyBorder="1" applyAlignment="1">
      <alignment horizontal="center" vertical="center" wrapText="1"/>
    </xf>
    <xf numFmtId="0" fontId="21" fillId="10" borderId="122" xfId="0" applyFont="1" applyFill="1" applyBorder="1" applyAlignment="1">
      <alignment horizontal="center" vertical="center" wrapText="1"/>
    </xf>
    <xf numFmtId="0" fontId="21" fillId="10" borderId="123" xfId="0" applyFont="1" applyFill="1" applyBorder="1" applyAlignment="1">
      <alignment horizontal="center" vertical="center" wrapText="1"/>
    </xf>
    <xf numFmtId="0" fontId="33" fillId="20" borderId="115" xfId="0" applyFont="1" applyFill="1" applyBorder="1" applyAlignment="1">
      <alignment horizontal="left" vertical="center" indent="1"/>
    </xf>
    <xf numFmtId="0" fontId="0" fillId="0" borderId="14" xfId="0" applyBorder="1" applyAlignment="1">
      <alignment horizontal="left"/>
    </xf>
    <xf numFmtId="0" fontId="21" fillId="10" borderId="67" xfId="0" applyFont="1" applyFill="1" applyBorder="1" applyAlignment="1">
      <alignment horizontal="center" vertical="center" wrapText="1"/>
    </xf>
    <xf numFmtId="0" fontId="0" fillId="0" borderId="66" xfId="0" applyBorder="1" applyAlignment="1">
      <alignment vertical="center"/>
    </xf>
    <xf numFmtId="0" fontId="21" fillId="10" borderId="25" xfId="0" applyFont="1" applyFill="1" applyBorder="1" applyAlignment="1">
      <alignment horizontal="center" vertical="center" wrapText="1"/>
    </xf>
    <xf numFmtId="0" fontId="0" fillId="0" borderId="115" xfId="0" applyBorder="1" applyAlignment="1">
      <alignment horizontal="left"/>
    </xf>
    <xf numFmtId="0" fontId="20" fillId="10" borderId="13" xfId="0" applyFont="1" applyFill="1" applyBorder="1" applyAlignment="1">
      <alignment horizontal="left" vertical="center" indent="2"/>
    </xf>
    <xf numFmtId="0" fontId="0" fillId="0" borderId="115" xfId="0" applyBorder="1" applyAlignment="1">
      <alignment horizontal="left" vertical="center" indent="2"/>
    </xf>
    <xf numFmtId="169" fontId="14" fillId="20" borderId="124" xfId="0" applyNumberFormat="1" applyFont="1" applyFill="1" applyBorder="1" applyAlignment="1">
      <alignment horizontal="center" vertical="center" wrapText="1"/>
    </xf>
    <xf numFmtId="169" fontId="14" fillId="20" borderId="125" xfId="0" applyNumberFormat="1" applyFont="1" applyFill="1" applyBorder="1" applyAlignment="1">
      <alignment horizontal="center" vertical="center" wrapText="1"/>
    </xf>
    <xf numFmtId="0" fontId="14" fillId="20" borderId="126" xfId="0" applyNumberFormat="1" applyFont="1" applyFill="1" applyBorder="1" applyAlignment="1">
      <alignment horizontal="center" vertical="center" wrapText="1"/>
    </xf>
    <xf numFmtId="0" fontId="14" fillId="20" borderId="127" xfId="0" applyNumberFormat="1" applyFont="1" applyFill="1" applyBorder="1" applyAlignment="1">
      <alignment horizontal="center" vertical="center" wrapText="1"/>
    </xf>
    <xf numFmtId="0" fontId="36" fillId="8" borderId="1" xfId="0" applyNumberFormat="1" applyFont="1" applyFill="1" applyBorder="1" applyAlignment="1" applyProtection="1">
      <alignment horizontal="center" vertical="center" wrapText="1"/>
      <protection locked="0"/>
    </xf>
    <xf numFmtId="0" fontId="32" fillId="8" borderId="1" xfId="0" applyFont="1" applyFill="1" applyBorder="1" applyAlignment="1" applyProtection="1">
      <alignment horizontal="center" vertical="center" wrapText="1"/>
      <protection locked="0"/>
    </xf>
    <xf numFmtId="0" fontId="32" fillId="0" borderId="1" xfId="0" applyFont="1" applyBorder="1" applyAlignment="1" applyProtection="1">
      <alignment vertical="center"/>
      <protection locked="0"/>
    </xf>
    <xf numFmtId="3" fontId="36" fillId="8" borderId="1" xfId="0" applyNumberFormat="1" applyFont="1" applyFill="1" applyBorder="1" applyAlignment="1" applyProtection="1">
      <alignment horizontal="center" vertical="center" wrapText="1"/>
      <protection locked="0"/>
    </xf>
    <xf numFmtId="181" fontId="36" fillId="8" borderId="1" xfId="0" applyNumberFormat="1" applyFont="1" applyFill="1" applyBorder="1" applyAlignment="1" applyProtection="1">
      <alignment horizontal="center" vertical="center" wrapText="1"/>
      <protection locked="0"/>
    </xf>
    <xf numFmtId="0" fontId="20" fillId="10" borderId="13" xfId="0" applyFont="1" applyFill="1" applyBorder="1" applyAlignment="1">
      <alignment horizontal="left" vertical="center"/>
    </xf>
    <xf numFmtId="0" fontId="0" fillId="0" borderId="115" xfId="0" applyBorder="1" applyAlignment="1">
      <alignment vertical="center"/>
    </xf>
    <xf numFmtId="0" fontId="0" fillId="0" borderId="14" xfId="0" applyBorder="1" applyAlignment="1">
      <alignment vertical="center"/>
    </xf>
    <xf numFmtId="0" fontId="61" fillId="0" borderId="128" xfId="0" applyNumberFormat="1" applyFont="1" applyBorder="1" applyAlignment="1" applyProtection="1">
      <alignment horizontal="left" vertical="center" wrapText="1"/>
      <protection/>
    </xf>
    <xf numFmtId="0" fontId="61" fillId="0" borderId="0" xfId="0" applyNumberFormat="1" applyFont="1" applyBorder="1" applyAlignment="1" applyProtection="1">
      <alignment horizontal="left" vertical="center" wrapText="1"/>
      <protection/>
    </xf>
    <xf numFmtId="0" fontId="6" fillId="0" borderId="14" xfId="0" applyFont="1" applyBorder="1" applyAlignment="1">
      <alignment horizontal="left" indent="1"/>
    </xf>
    <xf numFmtId="0" fontId="20" fillId="10" borderId="13" xfId="0" applyFont="1" applyFill="1" applyBorder="1" applyAlignment="1">
      <alignment horizontal="left" vertical="center" indent="1"/>
    </xf>
    <xf numFmtId="0" fontId="6" fillId="0" borderId="115" xfId="0" applyFont="1" applyBorder="1" applyAlignment="1">
      <alignment horizontal="left" vertical="center" indent="1"/>
    </xf>
    <xf numFmtId="0" fontId="20" fillId="10" borderId="35" xfId="0" applyFont="1" applyFill="1" applyBorder="1" applyAlignment="1" applyProtection="1">
      <alignment horizontal="left" vertical="center" indent="1"/>
      <protection/>
    </xf>
    <xf numFmtId="0" fontId="20" fillId="10" borderId="38" xfId="0" applyFont="1" applyFill="1" applyBorder="1" applyAlignment="1" applyProtection="1">
      <alignment horizontal="left" vertical="center" indent="1"/>
      <protection/>
    </xf>
    <xf numFmtId="0" fontId="6" fillId="0" borderId="38" xfId="0" applyFont="1" applyBorder="1" applyAlignment="1">
      <alignment horizontal="left" indent="1"/>
    </xf>
    <xf numFmtId="0" fontId="6" fillId="0" borderId="77" xfId="0" applyFont="1" applyBorder="1" applyAlignment="1">
      <alignment horizontal="left" indent="1"/>
    </xf>
    <xf numFmtId="0" fontId="20" fillId="10" borderId="35" xfId="0" applyFont="1" applyFill="1" applyBorder="1" applyAlignment="1" applyProtection="1">
      <alignment horizontal="left" vertical="center"/>
      <protection/>
    </xf>
    <xf numFmtId="0" fontId="20" fillId="10" borderId="38" xfId="0" applyFont="1" applyFill="1" applyBorder="1" applyAlignment="1" applyProtection="1">
      <alignment horizontal="left" vertical="center"/>
      <protection/>
    </xf>
    <xf numFmtId="0" fontId="6" fillId="0" borderId="38" xfId="0" applyFont="1" applyBorder="1" applyAlignment="1">
      <alignment/>
    </xf>
    <xf numFmtId="0" fontId="6" fillId="0" borderId="77" xfId="0" applyFont="1" applyBorder="1" applyAlignment="1">
      <alignment/>
    </xf>
    <xf numFmtId="169" fontId="6" fillId="20" borderId="129" xfId="0" applyNumberFormat="1" applyFont="1" applyFill="1" applyBorder="1" applyAlignment="1" applyProtection="1">
      <alignment horizontal="left" vertical="center" wrapText="1" indent="1"/>
      <protection/>
    </xf>
    <xf numFmtId="169" fontId="6" fillId="20" borderId="107" xfId="0" applyNumberFormat="1" applyFont="1" applyFill="1" applyBorder="1" applyAlignment="1" applyProtection="1">
      <alignment horizontal="left" vertical="center" wrapText="1" indent="1"/>
      <protection/>
    </xf>
    <xf numFmtId="195" fontId="36" fillId="8" borderId="109" xfId="0" applyNumberFormat="1" applyFont="1" applyFill="1" applyBorder="1" applyAlignment="1" applyProtection="1">
      <alignment horizontal="left" vertical="center" wrapText="1"/>
      <protection locked="0"/>
    </xf>
    <xf numFmtId="0" fontId="6" fillId="0" borderId="108" xfId="0" applyFont="1" applyBorder="1" applyAlignment="1">
      <alignment/>
    </xf>
    <xf numFmtId="0" fontId="66" fillId="8" borderId="13" xfId="0" applyNumberFormat="1" applyFont="1" applyFill="1" applyBorder="1" applyAlignment="1" applyProtection="1">
      <alignment horizontal="left" vertical="top" wrapText="1"/>
      <protection locked="0"/>
    </xf>
    <xf numFmtId="0" fontId="36" fillId="8" borderId="115" xfId="0" applyFont="1" applyFill="1" applyBorder="1" applyAlignment="1" applyProtection="1">
      <alignment horizontal="left"/>
      <protection locked="0"/>
    </xf>
    <xf numFmtId="0" fontId="6" fillId="0" borderId="14" xfId="0" applyFont="1" applyBorder="1" applyAlignment="1" applyProtection="1">
      <alignment/>
      <protection locked="0"/>
    </xf>
    <xf numFmtId="0" fontId="66" fillId="8" borderId="15" xfId="0" applyNumberFormat="1" applyFont="1" applyFill="1" applyBorder="1" applyAlignment="1" applyProtection="1">
      <alignment horizontal="left" vertical="top" indent="1"/>
      <protection locked="0"/>
    </xf>
    <xf numFmtId="0" fontId="36" fillId="8" borderId="27" xfId="0" applyFont="1" applyFill="1" applyBorder="1" applyAlignment="1" applyProtection="1">
      <alignment horizontal="left" indent="1"/>
      <protection locked="0"/>
    </xf>
    <xf numFmtId="0" fontId="6" fillId="0" borderId="130" xfId="0" applyFont="1" applyBorder="1" applyAlignment="1" applyProtection="1">
      <alignment horizontal="left" indent="1"/>
      <protection locked="0"/>
    </xf>
    <xf numFmtId="0" fontId="66" fillId="8" borderId="13" xfId="0" applyFont="1" applyFill="1" applyBorder="1" applyAlignment="1" applyProtection="1">
      <alignment horizontal="left" vertical="center" indent="1"/>
      <protection locked="0"/>
    </xf>
    <xf numFmtId="0" fontId="66" fillId="8" borderId="115" xfId="0" applyFont="1" applyFill="1" applyBorder="1" applyAlignment="1" applyProtection="1">
      <alignment horizontal="left" vertical="center" indent="1"/>
      <protection locked="0"/>
    </xf>
    <xf numFmtId="0" fontId="66" fillId="8" borderId="14" xfId="0" applyFont="1" applyFill="1" applyBorder="1" applyAlignment="1" applyProtection="1">
      <alignment horizontal="left" vertical="center" indent="1"/>
      <protection locked="0"/>
    </xf>
    <xf numFmtId="0" fontId="6" fillId="0" borderId="115" xfId="0" applyFont="1" applyBorder="1" applyAlignment="1">
      <alignment horizontal="left" indent="1"/>
    </xf>
    <xf numFmtId="192" fontId="73" fillId="0" borderId="0" xfId="55" applyNumberFormat="1" applyFont="1" applyFill="1" applyBorder="1" applyAlignment="1">
      <alignment horizontal="center" vertical="center" wrapText="1"/>
    </xf>
    <xf numFmtId="192" fontId="4" fillId="0" borderId="0" xfId="55" applyNumberFormat="1" applyFont="1" applyFill="1" applyBorder="1" applyAlignment="1">
      <alignment horizontal="left" vertical="center" wrapText="1"/>
    </xf>
    <xf numFmtId="0" fontId="81" fillId="0" borderId="0" xfId="0" applyFont="1" applyBorder="1" applyAlignment="1">
      <alignment horizontal="left" vertical="top" wrapText="1"/>
    </xf>
    <xf numFmtId="0" fontId="20" fillId="10" borderId="35" xfId="0" applyFont="1" applyFill="1" applyBorder="1" applyAlignment="1">
      <alignment horizontal="left" vertical="center" wrapText="1"/>
    </xf>
    <xf numFmtId="0" fontId="20" fillId="10" borderId="38"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0" fillId="0" borderId="115" xfId="0" applyBorder="1" applyAlignment="1">
      <alignment horizontal="left" vertical="center" indent="1"/>
    </xf>
    <xf numFmtId="0" fontId="0" fillId="0" borderId="14" xfId="0" applyBorder="1" applyAlignment="1">
      <alignment horizontal="left" indent="1"/>
    </xf>
    <xf numFmtId="0" fontId="20" fillId="10" borderId="131" xfId="0" applyFont="1" applyFill="1" applyBorder="1" applyAlignment="1">
      <alignment horizontal="left" vertical="center" wrapText="1"/>
    </xf>
    <xf numFmtId="0" fontId="66" fillId="8" borderId="79" xfId="0" applyFont="1" applyFill="1" applyBorder="1" applyAlignment="1" applyProtection="1">
      <alignment horizontal="left" vertical="center" wrapText="1" indent="1"/>
      <protection locked="0"/>
    </xf>
    <xf numFmtId="0" fontId="66" fillId="8" borderId="80" xfId="0" applyFont="1" applyFill="1" applyBorder="1" applyAlignment="1" applyProtection="1">
      <alignment horizontal="left" vertical="center" wrapText="1" indent="1"/>
      <protection locked="0"/>
    </xf>
    <xf numFmtId="192" fontId="72" fillId="0" borderId="0" xfId="55" applyNumberFormat="1" applyFont="1" applyFill="1" applyBorder="1" applyAlignment="1">
      <alignment horizontal="left" vertical="center" wrapText="1"/>
    </xf>
    <xf numFmtId="0" fontId="66" fillId="8" borderId="2" xfId="0" applyFont="1" applyFill="1" applyBorder="1" applyAlignment="1" applyProtection="1">
      <alignment horizontal="left" vertical="center" wrapText="1" indent="1"/>
      <protection locked="0"/>
    </xf>
    <xf numFmtId="0" fontId="66" fillId="8" borderId="82" xfId="0" applyFont="1" applyFill="1" applyBorder="1" applyAlignment="1" applyProtection="1">
      <alignment horizontal="left" vertical="center" wrapText="1" indent="1"/>
      <protection locked="0"/>
    </xf>
    <xf numFmtId="0" fontId="66" fillId="8" borderId="84" xfId="0" applyFont="1" applyFill="1" applyBorder="1" applyAlignment="1" applyProtection="1">
      <alignment horizontal="left" vertical="center" wrapText="1" indent="1"/>
      <protection locked="0"/>
    </xf>
    <xf numFmtId="0" fontId="66" fillId="8" borderId="85" xfId="0" applyFont="1" applyFill="1" applyBorder="1" applyAlignment="1" applyProtection="1">
      <alignment horizontal="left" vertical="center" wrapText="1" indent="1"/>
      <protection locked="0"/>
    </xf>
    <xf numFmtId="192" fontId="4" fillId="0" borderId="0" xfId="55" applyNumberFormat="1" applyFont="1" applyFill="1" applyBorder="1" applyAlignment="1" quotePrefix="1">
      <alignment horizontal="left" vertical="center" wrapText="1"/>
    </xf>
    <xf numFmtId="0" fontId="20" fillId="10" borderId="17" xfId="0" applyFont="1" applyFill="1" applyBorder="1" applyAlignment="1">
      <alignment horizontal="left" vertical="center" wrapText="1"/>
    </xf>
    <xf numFmtId="0" fontId="20" fillId="10" borderId="33" xfId="0" applyFont="1" applyFill="1" applyBorder="1" applyAlignment="1">
      <alignment horizontal="left" vertical="center" wrapText="1"/>
    </xf>
    <xf numFmtId="0" fontId="20" fillId="10" borderId="132" xfId="0" applyFont="1" applyFill="1" applyBorder="1" applyAlignment="1">
      <alignment horizontal="left" vertical="center" wrapText="1"/>
    </xf>
    <xf numFmtId="0" fontId="0" fillId="8" borderId="79" xfId="0" applyFill="1" applyBorder="1" applyAlignment="1" applyProtection="1">
      <alignment horizontal="center"/>
      <protection locked="0"/>
    </xf>
    <xf numFmtId="0" fontId="0" fillId="8" borderId="80" xfId="0" applyFill="1" applyBorder="1" applyAlignment="1" applyProtection="1">
      <alignment horizontal="center"/>
      <protection locked="0"/>
    </xf>
    <xf numFmtId="0" fontId="0" fillId="8" borderId="84" xfId="0" applyFill="1" applyBorder="1" applyAlignment="1" applyProtection="1">
      <alignment horizontal="center"/>
      <protection locked="0"/>
    </xf>
    <xf numFmtId="0" fontId="0" fillId="8" borderId="85" xfId="0" applyFill="1" applyBorder="1" applyAlignment="1" applyProtection="1">
      <alignment horizontal="center"/>
      <protection locked="0"/>
    </xf>
    <xf numFmtId="192" fontId="72" fillId="0" borderId="0" xfId="55" applyNumberFormat="1" applyFont="1" applyFill="1" applyBorder="1" applyAlignment="1" quotePrefix="1">
      <alignment horizontal="left" vertical="center" wrapText="1"/>
    </xf>
    <xf numFmtId="0" fontId="98" fillId="0" borderId="0" xfId="0" applyFont="1" applyFill="1" applyBorder="1" applyAlignment="1">
      <alignment horizontal="right" vertical="center"/>
    </xf>
    <xf numFmtId="0" fontId="99" fillId="0" borderId="0" xfId="0" applyFont="1" applyFill="1" applyBorder="1" applyAlignment="1">
      <alignment horizontal="right"/>
    </xf>
    <xf numFmtId="0" fontId="96" fillId="0" borderId="0" xfId="0" applyFont="1" applyFill="1" applyBorder="1" applyAlignment="1">
      <alignment horizontal="left" indent="1"/>
    </xf>
    <xf numFmtId="0" fontId="97" fillId="0" borderId="0" xfId="0" applyFont="1" applyFill="1" applyAlignment="1">
      <alignment horizontal="left" indent="1"/>
    </xf>
    <xf numFmtId="0" fontId="95" fillId="0" borderId="0" xfId="0" applyFont="1" applyFill="1" applyBorder="1" applyAlignment="1">
      <alignment horizontal="left" vertical="center" wrapText="1"/>
    </xf>
    <xf numFmtId="0" fontId="0" fillId="0" borderId="0" xfId="0" applyAlignment="1">
      <alignment wrapText="1"/>
    </xf>
    <xf numFmtId="0" fontId="105" fillId="10" borderId="2" xfId="0" applyFont="1" applyFill="1" applyBorder="1" applyAlignment="1">
      <alignment horizontal="left" vertical="center"/>
    </xf>
    <xf numFmtId="0" fontId="106" fillId="0" borderId="2" xfId="0" applyFont="1" applyBorder="1" applyAlignment="1">
      <alignment/>
    </xf>
  </cellXfs>
  <cellStyles count="6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à saisir" xfId="33"/>
    <cellStyle name="Accent1" xfId="34"/>
    <cellStyle name="Accent2" xfId="35"/>
    <cellStyle name="Accent3" xfId="36"/>
    <cellStyle name="Accent4" xfId="37"/>
    <cellStyle name="Accent5" xfId="38"/>
    <cellStyle name="Accent6" xfId="39"/>
    <cellStyle name="Avertissement" xfId="40"/>
    <cellStyle name="Calcul" xfId="41"/>
    <cellStyle name="Cellule liée" xfId="42"/>
    <cellStyle name="Champs-saisie" xfId="43"/>
    <cellStyle name="Champs-saisie-sans_bordure" xfId="44"/>
    <cellStyle name="Commentaire" xfId="45"/>
    <cellStyle name="Entrée" xfId="46"/>
    <cellStyle name="Insatisfaisant" xfId="47"/>
    <cellStyle name="Hyperlink" xfId="48"/>
    <cellStyle name="Followed Hyperlink" xfId="49"/>
    <cellStyle name="Comma" xfId="50"/>
    <cellStyle name="Comma [0]" xfId="51"/>
    <cellStyle name="Milliers 2" xfId="52"/>
    <cellStyle name="Currency" xfId="53"/>
    <cellStyle name="Currency [0]" xfId="54"/>
    <cellStyle name="Monétaire 2" xfId="55"/>
    <cellStyle name="Neutre" xfId="56"/>
    <cellStyle name="Normal 2" xfId="57"/>
    <cellStyle name="Normal 2 2" xfId="58"/>
    <cellStyle name="Normal 2_Récapitulatif SI" xfId="59"/>
    <cellStyle name="Normal 3" xfId="60"/>
    <cellStyle name="Normal_Récapitulatif SI" xfId="61"/>
    <cellStyle name="Note" xfId="62"/>
    <cellStyle name="Percent" xfId="63"/>
    <cellStyle name="Pourcentage 2" xfId="64"/>
    <cellStyle name="protégé" xfId="65"/>
    <cellStyle name="Saisie obligatoire" xfId="66"/>
    <cellStyle name="Satisfaisant" xfId="67"/>
    <cellStyle name="Sortie" xfId="68"/>
    <cellStyle name="TableStyleLight1" xfId="69"/>
    <cellStyle name="Texte explicatif" xfId="70"/>
    <cellStyle name="Titre" xfId="71"/>
    <cellStyle name="Titre 1" xfId="72"/>
    <cellStyle name="Titre 2" xfId="73"/>
    <cellStyle name="Titre 3" xfId="74"/>
    <cellStyle name="Titre 4" xfId="75"/>
    <cellStyle name="Titre_Récapitulatif SI" xfId="76"/>
    <cellStyle name="Total" xfId="77"/>
    <cellStyle name="Vérification" xfId="78"/>
  </cellStyles>
  <dxfs count="12">
    <dxf>
      <fill>
        <patternFill>
          <bgColor indexed="50"/>
        </patternFill>
      </fill>
    </dxf>
    <dxf>
      <fill>
        <patternFill>
          <bgColor indexed="53"/>
        </patternFill>
      </fill>
    </dxf>
    <dxf>
      <fill>
        <patternFill>
          <bgColor indexed="41"/>
        </patternFill>
      </fill>
      <border>
        <left style="thin">
          <color indexed="23"/>
        </left>
        <right style="thin">
          <color indexed="23"/>
        </right>
        <top style="thin">
          <color indexed="23"/>
        </top>
        <bottom style="thin">
          <color indexed="23"/>
        </bottom>
      </border>
    </dxf>
    <dxf>
      <fill>
        <patternFill>
          <bgColor indexed="41"/>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FFFF99"/>
        </patternFill>
      </fill>
      <border/>
    </dxf>
    <dxf>
      <fill>
        <patternFill>
          <bgColor rgb="FFFFFF99"/>
        </patternFill>
      </fill>
      <border>
        <left style="thin">
          <color rgb="FF808080"/>
        </left>
        <right style="thin">
          <color rgb="FF00FFFF"/>
        </right>
        <top style="thin"/>
        <bottom style="thin">
          <color rgb="FF00FFFF"/>
        </bottom>
      </border>
    </dxf>
    <dxf>
      <fill>
        <patternFill patternType="solid">
          <bgColor rgb="FFC0C0C0"/>
        </patternFill>
      </fill>
      <border/>
    </dxf>
    <dxf>
      <fill>
        <patternFill>
          <bgColor rgb="FFC0C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Q:\DIREPS\DIREPS-SAT\SIC\PS%20RRN\2_Formulaire_demande_aide\VERSION_V1.0_DIFFUSEE_151009\FOR_PSRRN_DEMANDE_ANNEXE_VF.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0-%20PROG%202014-2020\3%20-%20FEAMP\ASSISTANCE%20TECHNIQUE\Mission%20Appui%20FEAMP%20ASP\Travaux%20et%20livrables%20fou"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0-%20PROG%202014-2020\3%20-%20FEAMP\MANUEL%20DE%20PROCEDURES%20ET%20FICHES\VERSION%201\2-Formulaires%20Demande%20d'aide\2-Annexes\annexes%20techniques%2062.1.c%20coop&#233;ration-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nexe 1. PARTENARIAT"/>
      <sheetName val="Annexe 2. DEPENSES_PREV."/>
      <sheetName val="Annexe 3. RESSOURCES_PREV."/>
      <sheetName val="Contrôles"/>
      <sheetName val="Annexe 4. PIECES_JUSTIFICATIVES"/>
      <sheetName val="BASE DE DONNEES"/>
      <sheetName val="Annexe_1__PARTENARIAT"/>
      <sheetName val="Annexe_2__DEPENSES_PREV_"/>
      <sheetName val="Annexe_3__RESSOURCES_PREV_"/>
      <sheetName val="Annexe_4__PIECES_JUSTIFICATIVES"/>
      <sheetName val="BASE_DE_DONNEES"/>
    </sheetNames>
    <sheetDataSet>
      <sheetData sheetId="5">
        <row r="1">
          <cell r="B1" t="str">
            <v>Oui</v>
          </cell>
        </row>
        <row r="2">
          <cell r="B2" t="str">
            <v>Non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XE-1-DEPENSES PREVI"/>
      <sheetName val="ANXE-2-RESSOURCES PREVI"/>
      <sheetName val="ANXE-3-AIDES-PUBLIQUES"/>
      <sheetName val="ANXE-4-INDICATEURS"/>
      <sheetName val="ANXE-5-PIECES_COMPLEMENTAIRES"/>
      <sheetName val="ANXE-6-INFO-ENTREP-GROUPE"/>
      <sheetName val="ANXE-7-DESCRIPTIF DE L'OP"/>
      <sheetName val="Contrôles"/>
      <sheetName val="Référentiel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ICE"/>
      <sheetName val="ANXE-1-DEPENSES PREVI"/>
      <sheetName val="ANXE-2-RESSOURCES PREVI"/>
      <sheetName val="ANXE-3-AIDES-PUBLIQUES"/>
      <sheetName val="ANXE-4-INDICATEURS"/>
      <sheetName val="ANXE-5-PIECES_COMPLEMENTAIR"/>
      <sheetName val="ANXE-6-INFO-ENTREP-GROUPE"/>
      <sheetName val="ANXE-7-DESCRIPTIF DE L'OP"/>
      <sheetName val="Contrôles"/>
      <sheetName val="Référentiels"/>
    </sheetNames>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dimension ref="B2:P35"/>
  <sheetViews>
    <sheetView showGridLines="0" tabSelected="1" view="pageBreakPreview" zoomScaleSheetLayoutView="100" zoomScalePageLayoutView="0" workbookViewId="0" topLeftCell="A1">
      <selection activeCell="D4" sqref="D4"/>
    </sheetView>
  </sheetViews>
  <sheetFormatPr defaultColWidth="11.421875" defaultRowHeight="15"/>
  <cols>
    <col min="1" max="1" width="3.28125" style="2" customWidth="1"/>
    <col min="2" max="2" width="9.421875" style="0" customWidth="1"/>
    <col min="3" max="3" width="25.7109375" style="0" customWidth="1"/>
    <col min="4" max="4" width="19.8515625" style="0" customWidth="1"/>
    <col min="5" max="5" width="21.140625" style="0" customWidth="1"/>
    <col min="6" max="6" width="16.7109375" style="0" customWidth="1"/>
    <col min="7" max="7" width="22.57421875" style="0" customWidth="1"/>
    <col min="8" max="8" width="24.140625" style="0" customWidth="1"/>
    <col min="9" max="9" width="53.00390625" style="20" customWidth="1"/>
    <col min="10" max="10" width="19.421875" style="0" customWidth="1"/>
    <col min="11" max="11" width="95.8515625" style="0" customWidth="1"/>
    <col min="14" max="14" width="47.00390625" style="0" customWidth="1"/>
  </cols>
  <sheetData>
    <row r="2" spans="2:8" ht="30">
      <c r="B2" s="42" t="s">
        <v>87</v>
      </c>
      <c r="C2" s="42"/>
      <c r="D2" s="8"/>
      <c r="E2" s="8"/>
      <c r="H2" s="146"/>
    </row>
    <row r="3" spans="2:5" ht="18">
      <c r="B3" s="10" t="s">
        <v>90</v>
      </c>
      <c r="C3" s="43"/>
      <c r="D3" s="8"/>
      <c r="E3" s="8"/>
    </row>
    <row r="4" spans="2:5" ht="15">
      <c r="B4" s="373" t="s">
        <v>392</v>
      </c>
      <c r="C4" s="43"/>
      <c r="D4" s="8"/>
      <c r="E4" s="8"/>
    </row>
    <row r="5" spans="2:9" ht="18">
      <c r="B5" s="10"/>
      <c r="C5" s="43"/>
      <c r="D5" s="8"/>
      <c r="E5" s="8"/>
      <c r="F5" s="8"/>
      <c r="G5" s="8"/>
      <c r="H5" s="8"/>
      <c r="I5" s="22"/>
    </row>
    <row r="6" spans="3:16" ht="31.5" customHeight="1">
      <c r="C6" s="437" t="s">
        <v>259</v>
      </c>
      <c r="D6" s="437"/>
      <c r="E6" s="437"/>
      <c r="F6" s="437"/>
      <c r="G6" s="437"/>
      <c r="H6" s="437"/>
      <c r="I6" s="438"/>
      <c r="L6" s="2"/>
      <c r="M6" s="1"/>
      <c r="N6" s="1"/>
      <c r="O6" s="1"/>
      <c r="P6" s="1"/>
    </row>
    <row r="7" spans="12:16" ht="19.5" customHeight="1">
      <c r="L7" s="2"/>
      <c r="M7" s="172"/>
      <c r="N7" s="2"/>
      <c r="O7" s="1"/>
      <c r="P7" s="1"/>
    </row>
    <row r="8" spans="3:16" ht="15.75">
      <c r="C8" s="375" t="s">
        <v>140</v>
      </c>
      <c r="D8" s="376" t="s">
        <v>141</v>
      </c>
      <c r="E8" s="377"/>
      <c r="F8" s="377"/>
      <c r="G8" s="377"/>
      <c r="H8" s="377"/>
      <c r="L8" s="2"/>
      <c r="M8" s="172"/>
      <c r="N8" s="172"/>
      <c r="O8" s="2"/>
      <c r="P8" s="1"/>
    </row>
    <row r="9" spans="3:16" ht="15">
      <c r="C9" s="375" t="s">
        <v>142</v>
      </c>
      <c r="D9" s="376" t="s">
        <v>143</v>
      </c>
      <c r="E9" s="72"/>
      <c r="F9" s="72"/>
      <c r="G9" s="72"/>
      <c r="H9" s="72"/>
      <c r="L9" s="2"/>
      <c r="M9" s="172"/>
      <c r="N9" s="172"/>
      <c r="O9" s="2"/>
      <c r="P9" s="1"/>
    </row>
    <row r="10" spans="3:16" ht="15">
      <c r="C10" s="375" t="s">
        <v>144</v>
      </c>
      <c r="D10" s="376" t="s">
        <v>145</v>
      </c>
      <c r="E10" s="72"/>
      <c r="F10" s="72"/>
      <c r="G10" s="72"/>
      <c r="H10" s="72"/>
      <c r="L10" s="2"/>
      <c r="M10" s="172"/>
      <c r="N10" s="2"/>
      <c r="O10" s="1"/>
      <c r="P10" s="1"/>
    </row>
    <row r="11" spans="3:14" ht="15">
      <c r="C11" s="375" t="s">
        <v>146</v>
      </c>
      <c r="D11" s="376" t="s">
        <v>147</v>
      </c>
      <c r="E11" s="72"/>
      <c r="F11" s="72"/>
      <c r="G11" s="72"/>
      <c r="H11" s="72"/>
      <c r="L11" s="2"/>
      <c r="M11" s="172"/>
      <c r="N11" s="2"/>
    </row>
    <row r="12" spans="3:14" ht="15.75">
      <c r="C12" s="375" t="s">
        <v>148</v>
      </c>
      <c r="D12" s="376" t="s">
        <v>149</v>
      </c>
      <c r="E12" s="72"/>
      <c r="F12" s="72"/>
      <c r="G12" s="72"/>
      <c r="H12" s="72"/>
      <c r="J12" s="173"/>
      <c r="K12" s="174"/>
      <c r="L12" s="2"/>
      <c r="M12" s="172"/>
      <c r="N12" s="2"/>
    </row>
    <row r="13" spans="3:14" ht="15.75">
      <c r="C13" s="375" t="s">
        <v>150</v>
      </c>
      <c r="D13" s="376" t="s">
        <v>151</v>
      </c>
      <c r="E13" s="72"/>
      <c r="F13" s="72"/>
      <c r="G13" s="72"/>
      <c r="H13" s="72"/>
      <c r="J13" s="173"/>
      <c r="K13" s="174"/>
      <c r="L13" s="2"/>
      <c r="M13" s="172"/>
      <c r="N13" s="2"/>
    </row>
    <row r="14" spans="3:14" ht="15.75">
      <c r="C14" s="375" t="s">
        <v>152</v>
      </c>
      <c r="D14" s="376" t="s">
        <v>153</v>
      </c>
      <c r="E14" s="176"/>
      <c r="F14" s="176"/>
      <c r="G14" s="176"/>
      <c r="H14" s="176"/>
      <c r="J14" s="173"/>
      <c r="K14" s="174"/>
      <c r="L14" s="2"/>
      <c r="M14" s="172"/>
      <c r="N14" s="2"/>
    </row>
    <row r="15" spans="3:14" ht="30.75" customHeight="1">
      <c r="C15" s="175"/>
      <c r="D15" s="176"/>
      <c r="E15" s="72"/>
      <c r="F15" s="72"/>
      <c r="G15" s="72"/>
      <c r="H15" s="72"/>
      <c r="J15" s="173"/>
      <c r="K15" s="174"/>
      <c r="L15" s="2"/>
      <c r="M15" s="172"/>
      <c r="N15" s="2"/>
    </row>
    <row r="16" spans="3:14" ht="19.5" customHeight="1" thickBot="1">
      <c r="C16" s="173"/>
      <c r="D16" s="174"/>
      <c r="J16" s="173"/>
      <c r="K16" s="174"/>
      <c r="L16" s="2"/>
      <c r="M16" s="172"/>
      <c r="N16" s="2"/>
    </row>
    <row r="17" spans="2:9" ht="18" customHeight="1" thickBot="1">
      <c r="B17" s="2"/>
      <c r="C17" s="177" t="s">
        <v>154</v>
      </c>
      <c r="H17" s="178"/>
      <c r="I17" s="179"/>
    </row>
    <row r="18" spans="2:4" ht="11.25" customHeight="1" thickBot="1">
      <c r="B18" s="2"/>
      <c r="C18" s="180"/>
      <c r="D18" s="181"/>
    </row>
    <row r="19" spans="2:9" ht="18" customHeight="1" thickBot="1">
      <c r="B19" s="2"/>
      <c r="C19" s="177" t="s">
        <v>155</v>
      </c>
      <c r="H19" s="182"/>
      <c r="I19" s="2"/>
    </row>
    <row r="20" spans="2:8" ht="6.75" customHeight="1" thickBot="1">
      <c r="B20" s="2"/>
      <c r="C20" s="2"/>
      <c r="H20" s="20"/>
    </row>
    <row r="21" spans="2:9" ht="18" customHeight="1" thickBot="1">
      <c r="B21" s="2"/>
      <c r="C21" s="2"/>
      <c r="H21" s="183"/>
      <c r="I21" s="2"/>
    </row>
    <row r="22" spans="2:3" ht="15">
      <c r="B22" s="2"/>
      <c r="C22" s="2"/>
    </row>
    <row r="23" spans="2:9" ht="18" customHeight="1">
      <c r="B23" s="2"/>
      <c r="C23" s="2"/>
      <c r="D23" s="184" t="s">
        <v>156</v>
      </c>
      <c r="E23" s="185" t="s">
        <v>70</v>
      </c>
      <c r="F23" s="186" t="s">
        <v>71</v>
      </c>
      <c r="G23" s="186" t="s">
        <v>73</v>
      </c>
      <c r="H23" s="187" t="s">
        <v>72</v>
      </c>
      <c r="I23" s="73"/>
    </row>
    <row r="24" spans="2:9" ht="18" customHeight="1">
      <c r="B24" s="2"/>
      <c r="C24" s="2"/>
      <c r="E24" s="188"/>
      <c r="F24" s="189"/>
      <c r="G24" s="189"/>
      <c r="H24" s="190">
        <f>E24*G24</f>
        <v>0</v>
      </c>
      <c r="I24" s="154"/>
    </row>
    <row r="25" spans="2:9" ht="18" customHeight="1">
      <c r="B25" s="2"/>
      <c r="C25" s="2"/>
      <c r="E25" s="191"/>
      <c r="F25" s="126"/>
      <c r="G25" s="126"/>
      <c r="H25" s="192">
        <f>E25*G25</f>
        <v>0</v>
      </c>
      <c r="I25" s="154"/>
    </row>
    <row r="26" spans="2:9" ht="18" customHeight="1">
      <c r="B26" s="2"/>
      <c r="C26" s="2"/>
      <c r="E26" s="193"/>
      <c r="F26" s="194"/>
      <c r="G26" s="194"/>
      <c r="H26" s="195">
        <f>E26*G26</f>
        <v>0</v>
      </c>
      <c r="I26" s="154"/>
    </row>
    <row r="27" spans="2:9" ht="18" customHeight="1">
      <c r="B27" s="2"/>
      <c r="C27" s="2"/>
      <c r="H27" s="196">
        <f>SUM(H24:H26)</f>
        <v>0</v>
      </c>
      <c r="I27" s="155"/>
    </row>
    <row r="28" spans="2:3" ht="39" customHeight="1">
      <c r="B28" s="2"/>
      <c r="C28" s="177" t="s">
        <v>157</v>
      </c>
    </row>
    <row r="29" spans="2:3" ht="15.75">
      <c r="B29" s="2"/>
      <c r="C29" s="177" t="s">
        <v>158</v>
      </c>
    </row>
    <row r="30" ht="27" customHeight="1">
      <c r="B30" s="2"/>
    </row>
    <row r="31" ht="4.5" customHeight="1">
      <c r="C31" s="17"/>
    </row>
    <row r="32" ht="15" hidden="1">
      <c r="C32" s="197"/>
    </row>
    <row r="33" ht="15">
      <c r="C33" s="197"/>
    </row>
    <row r="34" ht="15">
      <c r="C34" s="197"/>
    </row>
    <row r="35" ht="15">
      <c r="C35" s="197"/>
    </row>
    <row r="47" ht="18.75" customHeight="1"/>
    <row r="64" ht="15.75" customHeight="1"/>
    <row r="65" ht="30.75" customHeight="1"/>
    <row r="73" ht="29.25" customHeight="1"/>
  </sheetData>
  <sheetProtection password="C47B" sheet="1" objects="1" scenarios="1"/>
  <mergeCells count="1">
    <mergeCell ref="C6:I6"/>
  </mergeCells>
  <dataValidations count="4">
    <dataValidation operator="greaterThan" allowBlank="1" showInputMessage="1" showErrorMessage="1" sqref="H24:I26"/>
    <dataValidation type="decimal" allowBlank="1" showInputMessage="1" showErrorMessage="1" errorTitle="Format invalide" error="Vous devez renseigner une valeur numériqe." sqref="G24:G26">
      <formula1>0</formula1>
      <formula2>10000000</formula2>
    </dataValidation>
    <dataValidation type="list" allowBlank="1" showInputMessage="1" showErrorMessage="1" errorTitle="Format invalide" error="Vous devez renseigner une valeur numériqe." sqref="F24:F26">
      <formula1>"heures,jours,semaines"</formula1>
    </dataValidation>
    <dataValidation type="decimal" operator="greaterThanOrEqual" allowBlank="1" showInputMessage="1" showErrorMessage="1" sqref="E24:E26">
      <formula1>0</formula1>
    </dataValidation>
  </dataValidations>
  <printOptions/>
  <pageMargins left="0.75" right="0.75" top="1" bottom="1" header="0.4921259845" footer="0.4921259845"/>
  <pageSetup horizontalDpi="600" verticalDpi="600" orientation="portrait" paperSize="9" scale="41" r:id="rId1"/>
  <headerFooter alignWithMargins="0">
    <oddFooter>&amp;L&amp;"Calibri,Italique"&amp;8Annexes techniques - Mesure 31&amp;R&amp;"Calibri,Italique"&amp;8V1.2 Janvier 2016</oddFooter>
  </headerFooter>
</worksheet>
</file>

<file path=xl/worksheets/sheet10.xml><?xml version="1.0" encoding="utf-8"?>
<worksheet xmlns="http://schemas.openxmlformats.org/spreadsheetml/2006/main" xmlns:r="http://schemas.openxmlformats.org/officeDocument/2006/relationships">
  <sheetPr codeName="Feuil4">
    <tabColor indexed="44"/>
    <pageSetUpPr fitToPage="1"/>
  </sheetPr>
  <dimension ref="A1:L46"/>
  <sheetViews>
    <sheetView showGridLines="0" workbookViewId="0" topLeftCell="A1">
      <selection activeCell="D31" sqref="D31"/>
    </sheetView>
  </sheetViews>
  <sheetFormatPr defaultColWidth="11.421875" defaultRowHeight="15"/>
  <cols>
    <col min="2" max="2" width="33.57421875" style="0" customWidth="1"/>
    <col min="3" max="3" width="27.140625" style="0" customWidth="1"/>
    <col min="4" max="5" width="33.421875" style="0" customWidth="1"/>
    <col min="6" max="6" width="25.140625" style="0" customWidth="1"/>
    <col min="7" max="7" width="23.00390625" style="0" customWidth="1"/>
    <col min="8" max="8" width="20.140625" style="0" customWidth="1"/>
    <col min="9" max="9" width="22.140625" style="0" customWidth="1"/>
    <col min="12" max="12" width="60.421875" style="0" customWidth="1"/>
    <col min="13" max="13" width="21.8515625" style="0" customWidth="1"/>
  </cols>
  <sheetData>
    <row r="1" ht="26.25">
      <c r="A1" s="401" t="s">
        <v>345</v>
      </c>
    </row>
    <row r="2" s="435" customFormat="1" ht="33" customHeight="1">
      <c r="A2" s="436" t="s">
        <v>390</v>
      </c>
    </row>
    <row r="3" spans="1:11" s="8" customFormat="1" ht="18">
      <c r="A3" s="402" t="s">
        <v>375</v>
      </c>
      <c r="C3" s="403"/>
      <c r="D3" s="403"/>
      <c r="E3" s="404"/>
      <c r="F3" s="22"/>
      <c r="G3" s="22"/>
      <c r="H3" s="22"/>
      <c r="I3" s="22"/>
      <c r="J3" s="22"/>
      <c r="K3" s="22"/>
    </row>
    <row r="4" spans="1:11" s="8" customFormat="1" ht="15">
      <c r="A4" s="405" t="s">
        <v>383</v>
      </c>
      <c r="C4" s="403"/>
      <c r="D4" s="403"/>
      <c r="E4" s="404"/>
      <c r="F4" s="22"/>
      <c r="G4" s="22"/>
      <c r="H4" s="22"/>
      <c r="I4" s="22"/>
      <c r="J4" s="22"/>
      <c r="K4" s="22"/>
    </row>
    <row r="5" spans="2:11" s="8" customFormat="1" ht="12.75">
      <c r="B5" s="7"/>
      <c r="C5" s="7"/>
      <c r="D5" s="7"/>
      <c r="E5" s="22"/>
      <c r="F5" s="22"/>
      <c r="G5" s="22"/>
      <c r="H5" s="22"/>
      <c r="I5" s="22"/>
      <c r="J5" s="22"/>
      <c r="K5" s="22"/>
    </row>
    <row r="6" spans="2:9" s="22" customFormat="1" ht="15">
      <c r="B6" s="539" t="s">
        <v>362</v>
      </c>
      <c r="C6" s="539"/>
      <c r="D6" s="540"/>
      <c r="I6" s="403"/>
    </row>
    <row r="7" spans="3:11" s="8" customFormat="1" ht="12.75">
      <c r="C7" s="537"/>
      <c r="D7" s="538"/>
      <c r="E7" s="7"/>
      <c r="F7" s="22"/>
      <c r="G7" s="22"/>
      <c r="H7" s="22"/>
      <c r="I7" s="22"/>
      <c r="J7" s="22"/>
      <c r="K7" s="22"/>
    </row>
    <row r="8" spans="2:11" s="8" customFormat="1" ht="34.5">
      <c r="B8" s="407" t="s">
        <v>352</v>
      </c>
      <c r="C8" s="408" t="s">
        <v>361</v>
      </c>
      <c r="D8" s="409" t="s">
        <v>391</v>
      </c>
      <c r="E8" s="22"/>
      <c r="F8" s="22"/>
      <c r="G8" s="22"/>
      <c r="H8" s="22"/>
      <c r="I8" s="22"/>
      <c r="J8" s="22"/>
      <c r="K8" s="22"/>
    </row>
    <row r="9" spans="2:11" s="8" customFormat="1" ht="12.75">
      <c r="B9" s="410" t="s">
        <v>353</v>
      </c>
      <c r="C9" s="411">
        <f>SUM('ANXE-1-DEPENSES PREVI'!E28:G28)</f>
        <v>0</v>
      </c>
      <c r="D9" s="412" t="e">
        <f aca="true" t="shared" si="0" ref="D9:D16">C9/$C$17</f>
        <v>#DIV/0!</v>
      </c>
      <c r="E9" s="22"/>
      <c r="F9" s="22"/>
      <c r="G9" s="22"/>
      <c r="H9" s="22"/>
      <c r="I9" s="22"/>
      <c r="J9" s="22"/>
      <c r="K9" s="22"/>
    </row>
    <row r="10" spans="2:11" s="8" customFormat="1" ht="12.75">
      <c r="B10" s="410" t="s">
        <v>354</v>
      </c>
      <c r="C10" s="411">
        <v>0</v>
      </c>
      <c r="D10" s="412" t="e">
        <f t="shared" si="0"/>
        <v>#DIV/0!</v>
      </c>
      <c r="E10" s="22"/>
      <c r="F10" s="22"/>
      <c r="G10" s="22"/>
      <c r="H10" s="22"/>
      <c r="I10" s="22"/>
      <c r="J10" s="22"/>
      <c r="K10" s="22"/>
    </row>
    <row r="11" spans="2:11" s="8" customFormat="1" ht="12.75">
      <c r="B11" s="410" t="s">
        <v>355</v>
      </c>
      <c r="C11" s="411">
        <v>0</v>
      </c>
      <c r="D11" s="412" t="e">
        <f t="shared" si="0"/>
        <v>#DIV/0!</v>
      </c>
      <c r="E11" s="22"/>
      <c r="F11" s="22"/>
      <c r="G11" s="22"/>
      <c r="H11" s="22"/>
      <c r="I11" s="22"/>
      <c r="J11" s="22"/>
      <c r="K11" s="22"/>
    </row>
    <row r="12" spans="2:11" s="8" customFormat="1" ht="25.5">
      <c r="B12" s="413" t="s">
        <v>373</v>
      </c>
      <c r="C12" s="411">
        <v>0</v>
      </c>
      <c r="D12" s="412" t="e">
        <f t="shared" si="0"/>
        <v>#DIV/0!</v>
      </c>
      <c r="E12" s="22"/>
      <c r="F12" s="22"/>
      <c r="G12" s="22"/>
      <c r="H12" s="22"/>
      <c r="I12" s="22"/>
      <c r="J12" s="22"/>
      <c r="K12" s="22"/>
    </row>
    <row r="13" spans="2:11" s="8" customFormat="1" ht="12.75">
      <c r="B13" s="410" t="s">
        <v>372</v>
      </c>
      <c r="C13" s="411">
        <v>0</v>
      </c>
      <c r="D13" s="412" t="e">
        <f t="shared" si="0"/>
        <v>#DIV/0!</v>
      </c>
      <c r="E13" s="22"/>
      <c r="F13" s="22"/>
      <c r="G13" s="22"/>
      <c r="H13" s="22"/>
      <c r="I13" s="22"/>
      <c r="J13" s="22"/>
      <c r="K13" s="22"/>
    </row>
    <row r="14" spans="2:11" s="8" customFormat="1" ht="12.75">
      <c r="B14" s="410" t="s">
        <v>356</v>
      </c>
      <c r="C14" s="411">
        <v>0</v>
      </c>
      <c r="D14" s="412" t="e">
        <f t="shared" si="0"/>
        <v>#DIV/0!</v>
      </c>
      <c r="E14" s="22"/>
      <c r="F14" s="22"/>
      <c r="G14" s="22"/>
      <c r="H14" s="22"/>
      <c r="I14" s="22"/>
      <c r="J14" s="22"/>
      <c r="K14" s="22"/>
    </row>
    <row r="15" spans="2:11" s="8" customFormat="1" ht="12.75">
      <c r="B15" s="410" t="s">
        <v>357</v>
      </c>
      <c r="C15" s="411">
        <v>0</v>
      </c>
      <c r="D15" s="412" t="e">
        <f t="shared" si="0"/>
        <v>#DIV/0!</v>
      </c>
      <c r="E15" s="22"/>
      <c r="F15" s="22"/>
      <c r="G15" s="22"/>
      <c r="H15" s="22"/>
      <c r="I15" s="22"/>
      <c r="J15" s="22"/>
      <c r="K15" s="22"/>
    </row>
    <row r="16" spans="2:11" s="8" customFormat="1" ht="12.75">
      <c r="B16" s="410" t="s">
        <v>358</v>
      </c>
      <c r="C16" s="411">
        <v>0</v>
      </c>
      <c r="D16" s="412" t="e">
        <f t="shared" si="0"/>
        <v>#DIV/0!</v>
      </c>
      <c r="E16" s="22"/>
      <c r="F16" s="22"/>
      <c r="G16" s="22"/>
      <c r="H16" s="22"/>
      <c r="I16" s="22"/>
      <c r="J16" s="22"/>
      <c r="K16" s="22"/>
    </row>
    <row r="17" spans="2:11" s="8" customFormat="1" ht="12.75">
      <c r="B17" s="414" t="s">
        <v>360</v>
      </c>
      <c r="C17" s="415">
        <f>SUM(C9:C16)</f>
        <v>0</v>
      </c>
      <c r="D17" s="416">
        <v>1</v>
      </c>
      <c r="E17" s="22"/>
      <c r="F17" s="22"/>
      <c r="G17" s="22"/>
      <c r="H17" s="22"/>
      <c r="I17" s="22"/>
      <c r="J17" s="22"/>
      <c r="K17" s="22"/>
    </row>
    <row r="18" spans="2:11" s="8" customFormat="1" ht="12.75">
      <c r="B18" s="417"/>
      <c r="C18" s="7"/>
      <c r="D18" s="417"/>
      <c r="E18" s="22"/>
      <c r="F18" s="22"/>
      <c r="G18" s="22"/>
      <c r="H18" s="22"/>
      <c r="I18" s="22"/>
      <c r="J18" s="22"/>
      <c r="K18" s="22"/>
    </row>
    <row r="19" spans="2:11" s="8" customFormat="1" ht="12.75">
      <c r="B19" s="410" t="s">
        <v>359</v>
      </c>
      <c r="C19" s="411">
        <v>0</v>
      </c>
      <c r="D19" s="22"/>
      <c r="E19" s="22"/>
      <c r="F19" s="22"/>
      <c r="G19" s="22"/>
      <c r="H19" s="22"/>
      <c r="I19" s="22"/>
      <c r="J19" s="22"/>
      <c r="K19" s="22"/>
    </row>
    <row r="20" spans="2:11" s="8" customFormat="1" ht="12.75">
      <c r="B20" s="417"/>
      <c r="C20" s="7"/>
      <c r="D20" s="417"/>
      <c r="E20" s="22"/>
      <c r="F20" s="22"/>
      <c r="G20" s="22"/>
      <c r="H20" s="22"/>
      <c r="I20" s="22"/>
      <c r="J20" s="22"/>
      <c r="K20" s="22"/>
    </row>
    <row r="21" spans="2:11" s="8" customFormat="1" ht="12.75">
      <c r="B21" s="406" t="s">
        <v>363</v>
      </c>
      <c r="C21" s="7"/>
      <c r="D21" s="417"/>
      <c r="E21" s="22"/>
      <c r="F21" s="22"/>
      <c r="G21" s="22"/>
      <c r="H21" s="22"/>
      <c r="I21" s="22"/>
      <c r="J21" s="22"/>
      <c r="K21" s="22"/>
    </row>
    <row r="22" spans="2:11" s="8" customFormat="1" ht="12.75">
      <c r="B22" s="417"/>
      <c r="C22" s="7"/>
      <c r="D22" s="417"/>
      <c r="E22" s="22"/>
      <c r="F22" s="22"/>
      <c r="G22" s="22"/>
      <c r="H22" s="22"/>
      <c r="I22" s="22"/>
      <c r="J22" s="22"/>
      <c r="K22" s="22"/>
    </row>
    <row r="23" spans="2:11" s="8" customFormat="1" ht="34.5">
      <c r="B23" s="407" t="s">
        <v>364</v>
      </c>
      <c r="C23" s="408" t="s">
        <v>365</v>
      </c>
      <c r="D23" s="409" t="s">
        <v>386</v>
      </c>
      <c r="E23" s="22"/>
      <c r="F23" s="22"/>
      <c r="G23" s="22"/>
      <c r="H23" s="22"/>
      <c r="I23" s="22"/>
      <c r="J23" s="22"/>
      <c r="K23" s="22"/>
    </row>
    <row r="24" spans="2:11" s="8" customFormat="1" ht="12.75">
      <c r="B24" s="410" t="s">
        <v>366</v>
      </c>
      <c r="C24" s="411">
        <f>'ANXE-2-RESSOURCES PREVI'!C22</f>
        <v>0</v>
      </c>
      <c r="D24" s="412" t="e">
        <f aca="true" t="shared" si="1" ref="D24:D29">C24/$C$29</f>
        <v>#DIV/0!</v>
      </c>
      <c r="E24" s="22"/>
      <c r="F24" s="22"/>
      <c r="G24" s="22"/>
      <c r="H24" s="22"/>
      <c r="I24" s="22"/>
      <c r="J24" s="22"/>
      <c r="K24" s="22"/>
    </row>
    <row r="25" spans="2:11" s="8" customFormat="1" ht="12.75">
      <c r="B25" s="410" t="s">
        <v>367</v>
      </c>
      <c r="C25" s="411">
        <f>'ANXE-2-RESSOURCES PREVI'!C26</f>
        <v>0</v>
      </c>
      <c r="D25" s="412" t="e">
        <f t="shared" si="1"/>
        <v>#DIV/0!</v>
      </c>
      <c r="E25" s="22"/>
      <c r="F25" s="22"/>
      <c r="G25" s="22"/>
      <c r="H25" s="22"/>
      <c r="I25" s="22"/>
      <c r="J25" s="22"/>
      <c r="K25" s="22"/>
    </row>
    <row r="26" spans="2:11" s="8" customFormat="1" ht="12.75">
      <c r="B26" s="410" t="s">
        <v>368</v>
      </c>
      <c r="C26" s="411">
        <f>'ANXE-2-RESSOURCES PREVI'!C27</f>
        <v>0</v>
      </c>
      <c r="D26" s="412" t="e">
        <f t="shared" si="1"/>
        <v>#DIV/0!</v>
      </c>
      <c r="E26" s="22"/>
      <c r="F26" s="22"/>
      <c r="G26" s="22"/>
      <c r="H26" s="22"/>
      <c r="I26" s="22"/>
      <c r="J26" s="22"/>
      <c r="K26" s="22"/>
    </row>
    <row r="27" spans="2:11" s="8" customFormat="1" ht="25.5">
      <c r="B27" s="413" t="s">
        <v>369</v>
      </c>
      <c r="C27" s="411">
        <f>'ANXE-2-RESSOURCES PREVI'!C28</f>
        <v>0</v>
      </c>
      <c r="D27" s="412" t="e">
        <f t="shared" si="1"/>
        <v>#DIV/0!</v>
      </c>
      <c r="E27" s="22"/>
      <c r="F27" s="22"/>
      <c r="G27" s="22"/>
      <c r="H27" s="22"/>
      <c r="I27" s="22"/>
      <c r="J27" s="22"/>
      <c r="K27" s="22"/>
    </row>
    <row r="28" spans="2:11" s="8" customFormat="1" ht="12.75">
      <c r="B28" s="410" t="s">
        <v>370</v>
      </c>
      <c r="C28" s="411">
        <f>'ANXE-2-RESSOURCES PREVI'!C43</f>
        <v>0</v>
      </c>
      <c r="D28" s="412" t="e">
        <f t="shared" si="1"/>
        <v>#DIV/0!</v>
      </c>
      <c r="E28" s="22"/>
      <c r="F28" s="22"/>
      <c r="G28" s="22"/>
      <c r="H28" s="22"/>
      <c r="I28" s="22"/>
      <c r="J28" s="22"/>
      <c r="K28" s="22"/>
    </row>
    <row r="29" spans="2:11" s="8" customFormat="1" ht="12.75">
      <c r="B29" s="418" t="s">
        <v>374</v>
      </c>
      <c r="C29" s="415">
        <f>SUM(C24:C28)</f>
        <v>0</v>
      </c>
      <c r="D29" s="416" t="e">
        <f t="shared" si="1"/>
        <v>#DIV/0!</v>
      </c>
      <c r="E29" s="22"/>
      <c r="F29" s="22"/>
      <c r="G29" s="22"/>
      <c r="H29" s="22"/>
      <c r="I29" s="22"/>
      <c r="J29" s="22"/>
      <c r="K29" s="22"/>
    </row>
    <row r="30" spans="2:11" s="8" customFormat="1" ht="24">
      <c r="B30" s="413" t="s">
        <v>387</v>
      </c>
      <c r="C30" s="411">
        <f>'ANXE-2-RESSOURCES PREVI'!C50+'ANXE-2-RESSOURCES PREVI'!C65</f>
        <v>0</v>
      </c>
      <c r="D30" s="412" t="e">
        <f>C30/$C$31</f>
        <v>#DIV/0!</v>
      </c>
      <c r="E30" s="22"/>
      <c r="F30" s="22"/>
      <c r="G30" s="22"/>
      <c r="H30" s="22"/>
      <c r="I30" s="22"/>
      <c r="J30" s="22"/>
      <c r="K30" s="22"/>
    </row>
    <row r="31" spans="2:11" s="8" customFormat="1" ht="12.75">
      <c r="B31" s="414" t="s">
        <v>371</v>
      </c>
      <c r="C31" s="415">
        <f>SUM(C24:C28,C30)</f>
        <v>0</v>
      </c>
      <c r="D31" s="416"/>
      <c r="E31" s="22"/>
      <c r="F31" s="22"/>
      <c r="G31" s="22"/>
      <c r="H31" s="22"/>
      <c r="I31" s="22"/>
      <c r="J31" s="22"/>
      <c r="K31" s="22"/>
    </row>
    <row r="32" spans="5:11" ht="36.75" customHeight="1">
      <c r="E32" s="20"/>
      <c r="F32" s="20"/>
      <c r="G32" s="20"/>
      <c r="H32" s="20"/>
      <c r="I32" s="20"/>
      <c r="J32" s="20"/>
      <c r="K32" s="20"/>
    </row>
    <row r="33" s="20" customFormat="1" ht="18">
      <c r="A33" s="402" t="s">
        <v>346</v>
      </c>
    </row>
    <row r="34" spans="1:9" s="20" customFormat="1" ht="79.5" customHeight="1">
      <c r="A34" s="541" t="s">
        <v>388</v>
      </c>
      <c r="B34" s="542"/>
      <c r="C34" s="542"/>
      <c r="D34" s="542"/>
      <c r="E34" s="542"/>
      <c r="F34" s="542"/>
      <c r="G34" s="542"/>
      <c r="H34" s="542"/>
      <c r="I34" s="542"/>
    </row>
    <row r="35" ht="40.5" customHeight="1">
      <c r="A35" s="419" t="s">
        <v>376</v>
      </c>
    </row>
    <row r="36" spans="1:10" ht="15">
      <c r="A36" s="420" t="s">
        <v>377</v>
      </c>
      <c r="B36" s="420" t="s">
        <v>378</v>
      </c>
      <c r="C36" s="421" t="s">
        <v>382</v>
      </c>
      <c r="D36" s="421" t="s">
        <v>347</v>
      </c>
      <c r="E36" s="420" t="s">
        <v>381</v>
      </c>
      <c r="F36" s="420" t="s">
        <v>379</v>
      </c>
      <c r="G36" s="420" t="s">
        <v>71</v>
      </c>
      <c r="H36" s="420" t="s">
        <v>138</v>
      </c>
      <c r="I36" s="420" t="s">
        <v>380</v>
      </c>
      <c r="J36" s="422"/>
    </row>
    <row r="37" spans="1:12" ht="15">
      <c r="A37" s="423"/>
      <c r="B37" s="427" t="str">
        <f>'ANXE-1-DEPENSES PREVI'!C18</f>
        <v>Acquisition du navire équipé 
pour la pêche maritime</v>
      </c>
      <c r="C37" s="424">
        <f>'ANXE-1-DEPENSES PREVI'!D18</f>
        <v>0</v>
      </c>
      <c r="D37" s="424"/>
      <c r="E37" s="425" t="str">
        <f>'ANXE-1-DEPENSES PREVI'!B18</f>
        <v>Dépenses d'investissement matériel</v>
      </c>
      <c r="F37" s="423"/>
      <c r="G37" s="423"/>
      <c r="H37" s="425">
        <f>'ANXE-1-DEPENSES PREVI'!E18</f>
        <v>0</v>
      </c>
      <c r="I37" s="425">
        <f>'ANXE-1-DEPENSES PREVI'!G18</f>
        <v>0</v>
      </c>
      <c r="L37" s="426"/>
    </row>
    <row r="38" spans="1:12" ht="15">
      <c r="A38" s="423"/>
      <c r="B38" s="427" t="str">
        <f>'ANXE-1-DEPENSES PREVI'!C19</f>
        <v>Acquisition du navire équipé 
pour la pêche maritime</v>
      </c>
      <c r="C38" s="424">
        <f>'ANXE-1-DEPENSES PREVI'!D19</f>
        <v>0</v>
      </c>
      <c r="D38" s="424"/>
      <c r="E38" s="425" t="str">
        <f>'ANXE-1-DEPENSES PREVI'!B19</f>
        <v>Dépenses d'investissement matériel</v>
      </c>
      <c r="F38" s="423"/>
      <c r="G38" s="423"/>
      <c r="H38" s="425">
        <f>'ANXE-1-DEPENSES PREVI'!E19</f>
        <v>0</v>
      </c>
      <c r="I38" s="425">
        <f>'ANXE-1-DEPENSES PREVI'!G19</f>
        <v>0</v>
      </c>
      <c r="L38" s="426"/>
    </row>
    <row r="39" spans="1:12" ht="15">
      <c r="A39" s="423"/>
      <c r="B39" s="427" t="str">
        <f>'ANXE-1-DEPENSES PREVI'!C20</f>
        <v>Acquisition du navire équipé 
pour la pêche maritime</v>
      </c>
      <c r="C39" s="424">
        <f>'ANXE-1-DEPENSES PREVI'!D20</f>
        <v>0</v>
      </c>
      <c r="D39" s="424"/>
      <c r="E39" s="425" t="str">
        <f>'ANXE-1-DEPENSES PREVI'!B20</f>
        <v>Dépenses d'investissement matériel</v>
      </c>
      <c r="F39" s="423"/>
      <c r="G39" s="423"/>
      <c r="H39" s="425">
        <f>'ANXE-1-DEPENSES PREVI'!E20</f>
        <v>0</v>
      </c>
      <c r="I39" s="425">
        <f>'ANXE-1-DEPENSES PREVI'!G20</f>
        <v>0</v>
      </c>
      <c r="L39" s="426"/>
    </row>
    <row r="40" spans="1:12" ht="15">
      <c r="A40" s="423"/>
      <c r="B40" s="427" t="str">
        <f>'ANXE-1-DEPENSES PREVI'!C21</f>
        <v>Acquisition du navire équipé 
pour la pêche maritime</v>
      </c>
      <c r="C40" s="424">
        <f>'ANXE-1-DEPENSES PREVI'!D21</f>
        <v>0</v>
      </c>
      <c r="D40" s="424"/>
      <c r="E40" s="425" t="str">
        <f>'ANXE-1-DEPENSES PREVI'!B21</f>
        <v>Dépenses d'investissement matériel</v>
      </c>
      <c r="F40" s="423"/>
      <c r="G40" s="423"/>
      <c r="H40" s="425">
        <f>'ANXE-1-DEPENSES PREVI'!E21</f>
        <v>0</v>
      </c>
      <c r="I40" s="425">
        <f>'ANXE-1-DEPENSES PREVI'!G21</f>
        <v>0</v>
      </c>
      <c r="L40" s="426"/>
    </row>
    <row r="41" spans="1:12" ht="15">
      <c r="A41" s="423"/>
      <c r="B41" s="427" t="str">
        <f>'ANXE-1-DEPENSES PREVI'!C22</f>
        <v>Acquisition du navire équipé 
pour la pêche maritime</v>
      </c>
      <c r="C41" s="424">
        <f>'ANXE-1-DEPENSES PREVI'!D22</f>
        <v>0</v>
      </c>
      <c r="D41" s="424"/>
      <c r="E41" s="425" t="str">
        <f>'ANXE-1-DEPENSES PREVI'!B22</f>
        <v>Dépenses d'investissement matériel</v>
      </c>
      <c r="F41" s="423"/>
      <c r="G41" s="423"/>
      <c r="H41" s="425">
        <f>'ANXE-1-DEPENSES PREVI'!E22</f>
        <v>0</v>
      </c>
      <c r="I41" s="425">
        <f>'ANXE-1-DEPENSES PREVI'!G22</f>
        <v>0</v>
      </c>
      <c r="L41" s="426"/>
    </row>
    <row r="42" spans="1:9" ht="15">
      <c r="A42" s="423"/>
      <c r="B42" s="427" t="str">
        <f>'ANXE-1-DEPENSES PREVI'!C23</f>
        <v>Acquisition du navire équipé 
pour la pêche maritime</v>
      </c>
      <c r="C42" s="424">
        <f>'ANXE-1-DEPENSES PREVI'!D23</f>
        <v>0</v>
      </c>
      <c r="D42" s="424"/>
      <c r="E42" s="425" t="str">
        <f>'ANXE-1-DEPENSES PREVI'!B23</f>
        <v>Dépenses d'investissement matériel</v>
      </c>
      <c r="F42" s="423"/>
      <c r="G42" s="423"/>
      <c r="H42" s="425">
        <f>'ANXE-1-DEPENSES PREVI'!E23</f>
        <v>0</v>
      </c>
      <c r="I42" s="425">
        <f>'ANXE-1-DEPENSES PREVI'!G23</f>
        <v>0</v>
      </c>
    </row>
    <row r="43" spans="1:9" ht="15">
      <c r="A43" s="423"/>
      <c r="B43" s="427" t="str">
        <f>'ANXE-1-DEPENSES PREVI'!C24</f>
        <v>Acquisition du navire équipé 
pour la pêche maritime</v>
      </c>
      <c r="C43" s="424">
        <f>'ANXE-1-DEPENSES PREVI'!D24</f>
        <v>0</v>
      </c>
      <c r="D43" s="424"/>
      <c r="E43" s="425" t="str">
        <f>'ANXE-1-DEPENSES PREVI'!B24</f>
        <v>Dépenses d'investissement matériel</v>
      </c>
      <c r="F43" s="423"/>
      <c r="G43" s="423"/>
      <c r="H43" s="425">
        <f>'ANXE-1-DEPENSES PREVI'!E24</f>
        <v>0</v>
      </c>
      <c r="I43" s="425">
        <f>'ANXE-1-DEPENSES PREVI'!G24</f>
        <v>0</v>
      </c>
    </row>
    <row r="44" spans="1:12" ht="15">
      <c r="A44" s="423"/>
      <c r="B44" s="427" t="str">
        <f>'ANXE-1-DEPENSES PREVI'!C25</f>
        <v>Acquisition du navire équipé 
pour la pêche maritime</v>
      </c>
      <c r="C44" s="424">
        <f>'ANXE-1-DEPENSES PREVI'!D25</f>
        <v>0</v>
      </c>
      <c r="D44" s="424"/>
      <c r="E44" s="425" t="str">
        <f>'ANXE-1-DEPENSES PREVI'!B25</f>
        <v>Dépenses d'investissement matériel</v>
      </c>
      <c r="F44" s="423"/>
      <c r="G44" s="423"/>
      <c r="H44" s="425">
        <f>'ANXE-1-DEPENSES PREVI'!E25</f>
        <v>0</v>
      </c>
      <c r="I44" s="425">
        <f>'ANXE-1-DEPENSES PREVI'!G25</f>
        <v>0</v>
      </c>
      <c r="L44" s="426"/>
    </row>
    <row r="45" spans="1:12" ht="15">
      <c r="A45" s="423"/>
      <c r="B45" s="427" t="str">
        <f>'ANXE-1-DEPENSES PREVI'!C26</f>
        <v>Acquisition du navire équipé 
pour la pêche maritime</v>
      </c>
      <c r="C45" s="424">
        <f>'ANXE-1-DEPENSES PREVI'!D26</f>
        <v>0</v>
      </c>
      <c r="D45" s="424"/>
      <c r="E45" s="425" t="str">
        <f>'ANXE-1-DEPENSES PREVI'!B26</f>
        <v>Dépenses d'investissement matériel</v>
      </c>
      <c r="F45" s="423"/>
      <c r="G45" s="423"/>
      <c r="H45" s="425">
        <f>'ANXE-1-DEPENSES PREVI'!E26</f>
        <v>0</v>
      </c>
      <c r="I45" s="425">
        <f>'ANXE-1-DEPENSES PREVI'!G26</f>
        <v>0</v>
      </c>
      <c r="L45" s="426"/>
    </row>
    <row r="46" spans="1:12" ht="15">
      <c r="A46" s="423"/>
      <c r="B46" s="427" t="str">
        <f>'ANXE-1-DEPENSES PREVI'!C27</f>
        <v>Acquisition du navire équipé 
pour la pêche maritime</v>
      </c>
      <c r="C46" s="424">
        <f>'ANXE-1-DEPENSES PREVI'!D27</f>
        <v>0</v>
      </c>
      <c r="D46" s="424"/>
      <c r="E46" s="425" t="str">
        <f>'ANXE-1-DEPENSES PREVI'!B27</f>
        <v>Dépenses d'investissement matériel</v>
      </c>
      <c r="F46" s="423"/>
      <c r="G46" s="423"/>
      <c r="H46" s="425">
        <f>'ANXE-1-DEPENSES PREVI'!E27</f>
        <v>0</v>
      </c>
      <c r="I46" s="425">
        <f>'ANXE-1-DEPENSES PREVI'!G27</f>
        <v>0</v>
      </c>
      <c r="L46" s="426"/>
    </row>
  </sheetData>
  <sheetProtection formatCells="0" formatColumns="0" formatRows="0" insertColumns="0" insertRows="0" insertHyperlinks="0" deleteColumns="0" deleteRows="0" sort="0" autoFilter="0" pivotTables="0"/>
  <mergeCells count="3">
    <mergeCell ref="C7:D7"/>
    <mergeCell ref="B6:D6"/>
    <mergeCell ref="A34:I34"/>
  </mergeCells>
  <conditionalFormatting sqref="A37:A46">
    <cfRule type="expression" priority="1" dxfId="10" stopIfTrue="1">
      <formula>C37&lt;&gt;0</formula>
    </cfRule>
  </conditionalFormatting>
  <conditionalFormatting sqref="B37:B46">
    <cfRule type="expression" priority="2" dxfId="10" stopIfTrue="1">
      <formula>C37&lt;&gt;0</formula>
    </cfRule>
  </conditionalFormatting>
  <conditionalFormatting sqref="C37:C46">
    <cfRule type="cellIs" priority="3" dxfId="11" operator="notEqual" stopIfTrue="1">
      <formula>0</formula>
    </cfRule>
  </conditionalFormatting>
  <conditionalFormatting sqref="D37:D46">
    <cfRule type="expression" priority="4" dxfId="11" stopIfTrue="1">
      <formula>C37&lt;&gt;0</formula>
    </cfRule>
  </conditionalFormatting>
  <conditionalFormatting sqref="E37:E46">
    <cfRule type="expression" priority="5" dxfId="11" stopIfTrue="1">
      <formula>C37&lt;&gt;0</formula>
    </cfRule>
  </conditionalFormatting>
  <conditionalFormatting sqref="F37:F46">
    <cfRule type="expression" priority="6" dxfId="11" stopIfTrue="1">
      <formula>C37&lt;&gt;0</formula>
    </cfRule>
  </conditionalFormatting>
  <conditionalFormatting sqref="G37:G46">
    <cfRule type="expression" priority="7" dxfId="11" stopIfTrue="1">
      <formula>C37&lt;&gt;0</formula>
    </cfRule>
  </conditionalFormatting>
  <conditionalFormatting sqref="H37:H46">
    <cfRule type="expression" priority="8" dxfId="11" stopIfTrue="1">
      <formula>C37&lt;&gt;0</formula>
    </cfRule>
  </conditionalFormatting>
  <conditionalFormatting sqref="I37:I46">
    <cfRule type="expression" priority="9" dxfId="11" stopIfTrue="1">
      <formula>C37&lt;&gt;0</formula>
    </cfRule>
  </conditionalFormatting>
  <printOptions/>
  <pageMargins left="0.75" right="0.75" top="1" bottom="1" header="0.4921259845" footer="0.4921259845"/>
  <pageSetup fitToHeight="5" fitToWidth="1" horizontalDpi="600" verticalDpi="600" orientation="portrait" paperSize="9" scale="23" r:id="rId1"/>
</worksheet>
</file>

<file path=xl/worksheets/sheet11.xml><?xml version="1.0" encoding="utf-8"?>
<worksheet xmlns="http://schemas.openxmlformats.org/spreadsheetml/2006/main" xmlns:r="http://schemas.openxmlformats.org/officeDocument/2006/relationships">
  <sheetPr codeName="Feuil10"/>
  <dimension ref="A1:A1"/>
  <sheetViews>
    <sheetView zoomScalePageLayoutView="0" workbookViewId="0" topLeftCell="A5">
      <selection activeCell="B27" sqref="B27"/>
    </sheetView>
  </sheetViews>
  <sheetFormatPr defaultColWidth="11.421875" defaultRowHeight="1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I24"/>
  <sheetViews>
    <sheetView zoomScalePageLayoutView="0" workbookViewId="0" topLeftCell="A1">
      <selection activeCell="B5" sqref="B5"/>
    </sheetView>
  </sheetViews>
  <sheetFormatPr defaultColWidth="11.421875" defaultRowHeight="15"/>
  <cols>
    <col min="1" max="1" width="17.7109375" style="0" bestFit="1" customWidth="1"/>
    <col min="2" max="2" width="22.00390625" style="0" bestFit="1" customWidth="1"/>
    <col min="3" max="3" width="15.7109375" style="0" bestFit="1" customWidth="1"/>
    <col min="4" max="5" width="11.7109375" style="0" bestFit="1" customWidth="1"/>
    <col min="6" max="6" width="20.7109375" style="0" bestFit="1" customWidth="1"/>
    <col min="7" max="7" width="34.7109375" style="0" bestFit="1" customWidth="1"/>
    <col min="8" max="8" width="35.7109375" style="0" bestFit="1" customWidth="1"/>
    <col min="9" max="9" width="15.421875" style="0" bestFit="1" customWidth="1"/>
  </cols>
  <sheetData>
    <row r="1" spans="1:9" ht="15">
      <c r="A1" s="3" t="s">
        <v>1</v>
      </c>
      <c r="B1" s="3" t="s">
        <v>2</v>
      </c>
      <c r="C1" s="3" t="s">
        <v>3</v>
      </c>
      <c r="D1" s="3" t="s">
        <v>4</v>
      </c>
      <c r="E1" s="3" t="s">
        <v>5</v>
      </c>
      <c r="F1" s="3" t="s">
        <v>6</v>
      </c>
      <c r="G1" s="4" t="s">
        <v>7</v>
      </c>
      <c r="H1" s="3" t="s">
        <v>41</v>
      </c>
      <c r="I1" s="3" t="s">
        <v>45</v>
      </c>
    </row>
    <row r="2" spans="1:9" ht="15">
      <c r="A2" t="s">
        <v>8</v>
      </c>
      <c r="B2" t="s">
        <v>49</v>
      </c>
      <c r="C2" t="s">
        <v>40</v>
      </c>
      <c r="D2" t="s">
        <v>9</v>
      </c>
      <c r="E2" t="s">
        <v>9</v>
      </c>
      <c r="F2" t="s">
        <v>10</v>
      </c>
      <c r="G2" s="1" t="s">
        <v>11</v>
      </c>
      <c r="H2" s="2" t="s">
        <v>42</v>
      </c>
      <c r="I2" s="2" t="s">
        <v>47</v>
      </c>
    </row>
    <row r="3" spans="1:9" ht="15">
      <c r="A3" t="s">
        <v>12</v>
      </c>
      <c r="B3" t="s">
        <v>50</v>
      </c>
      <c r="C3" t="s">
        <v>13</v>
      </c>
      <c r="D3" t="s">
        <v>14</v>
      </c>
      <c r="E3" t="s">
        <v>14</v>
      </c>
      <c r="F3" t="s">
        <v>15</v>
      </c>
      <c r="G3" s="1" t="s">
        <v>16</v>
      </c>
      <c r="H3" s="2" t="s">
        <v>43</v>
      </c>
      <c r="I3" s="2" t="s">
        <v>48</v>
      </c>
    </row>
    <row r="4" spans="2:8" ht="15">
      <c r="B4" t="s">
        <v>51</v>
      </c>
      <c r="C4" t="s">
        <v>17</v>
      </c>
      <c r="E4" t="s">
        <v>18</v>
      </c>
      <c r="F4" t="s">
        <v>46</v>
      </c>
      <c r="G4" s="1" t="s">
        <v>19</v>
      </c>
      <c r="H4" t="s">
        <v>44</v>
      </c>
    </row>
    <row r="5" ht="15">
      <c r="G5" s="1" t="s">
        <v>20</v>
      </c>
    </row>
    <row r="6" ht="15">
      <c r="G6" s="1" t="s">
        <v>21</v>
      </c>
    </row>
    <row r="7" ht="15">
      <c r="G7" s="1" t="s">
        <v>22</v>
      </c>
    </row>
    <row r="8" ht="15">
      <c r="G8" s="1" t="s">
        <v>23</v>
      </c>
    </row>
    <row r="9" ht="15">
      <c r="G9" s="1" t="s">
        <v>24</v>
      </c>
    </row>
    <row r="10" ht="15">
      <c r="G10" s="1" t="s">
        <v>25</v>
      </c>
    </row>
    <row r="11" ht="15">
      <c r="G11" s="1" t="s">
        <v>26</v>
      </c>
    </row>
    <row r="12" ht="15">
      <c r="G12" s="1" t="s">
        <v>27</v>
      </c>
    </row>
    <row r="13" ht="15">
      <c r="G13" s="1" t="s">
        <v>28</v>
      </c>
    </row>
    <row r="14" ht="15">
      <c r="G14" s="1" t="s">
        <v>29</v>
      </c>
    </row>
    <row r="15" ht="15">
      <c r="G15" s="1" t="s">
        <v>30</v>
      </c>
    </row>
    <row r="16" ht="15">
      <c r="G16" s="5" t="s">
        <v>31</v>
      </c>
    </row>
    <row r="17" ht="15">
      <c r="G17" s="1" t="s">
        <v>32</v>
      </c>
    </row>
    <row r="18" ht="15">
      <c r="G18" s="1" t="s">
        <v>33</v>
      </c>
    </row>
    <row r="19" ht="15">
      <c r="G19" s="1" t="s">
        <v>34</v>
      </c>
    </row>
    <row r="20" ht="15">
      <c r="G20" s="1" t="s">
        <v>35</v>
      </c>
    </row>
    <row r="21" ht="15">
      <c r="G21" s="1" t="s">
        <v>36</v>
      </c>
    </row>
    <row r="22" ht="15">
      <c r="G22" s="1" t="s">
        <v>37</v>
      </c>
    </row>
    <row r="23" ht="15">
      <c r="G23" s="1" t="s">
        <v>38</v>
      </c>
    </row>
    <row r="24" ht="15">
      <c r="G24" s="1" t="s">
        <v>39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2">
    <tabColor indexed="50"/>
    <outlinePr summaryBelow="0"/>
  </sheetPr>
  <dimension ref="B1:Q33"/>
  <sheetViews>
    <sheetView showGridLines="0" view="pageBreakPreview" zoomScale="85" zoomScaleNormal="70" zoomScaleSheetLayoutView="85" zoomScalePageLayoutView="10" workbookViewId="0" topLeftCell="A4">
      <selection activeCell="G30" sqref="G30"/>
    </sheetView>
  </sheetViews>
  <sheetFormatPr defaultColWidth="11.421875" defaultRowHeight="15"/>
  <cols>
    <col min="1" max="1" width="5.140625" style="33" customWidth="1"/>
    <col min="2" max="2" width="48.00390625" style="33" customWidth="1"/>
    <col min="3" max="3" width="44.00390625" style="33" customWidth="1"/>
    <col min="4" max="4" width="36.8515625" style="33" customWidth="1"/>
    <col min="5" max="5" width="40.57421875" style="33" customWidth="1"/>
    <col min="6" max="7" width="35.57421875" style="33" customWidth="1"/>
    <col min="8" max="8" width="35.7109375" style="33" customWidth="1"/>
    <col min="9" max="9" width="48.140625" style="33" customWidth="1"/>
    <col min="10" max="10" width="15.8515625" style="33" customWidth="1"/>
    <col min="11" max="11" width="14.421875" style="33" customWidth="1"/>
    <col min="12" max="12" width="31.57421875" style="33" customWidth="1"/>
    <col min="13" max="14" width="16.421875" style="33" customWidth="1"/>
    <col min="15" max="15" width="14.8515625" style="33" customWidth="1"/>
    <col min="16" max="16384" width="11.421875" style="33" customWidth="1"/>
  </cols>
  <sheetData>
    <row r="1" spans="2:5" ht="30">
      <c r="B1" s="42" t="s">
        <v>87</v>
      </c>
      <c r="C1" s="42"/>
      <c r="D1" s="43"/>
      <c r="E1" s="32"/>
    </row>
    <row r="2" spans="2:7" ht="18" customHeight="1">
      <c r="B2" s="44" t="s">
        <v>90</v>
      </c>
      <c r="C2" s="43"/>
      <c r="D2" s="44"/>
      <c r="E2" s="146"/>
      <c r="F2" s="5"/>
      <c r="G2" s="5"/>
    </row>
    <row r="3" spans="2:7" ht="29.25" customHeight="1">
      <c r="B3" s="97" t="s">
        <v>260</v>
      </c>
      <c r="C3" s="43"/>
      <c r="D3" s="43"/>
      <c r="E3" s="63"/>
      <c r="F3" s="5"/>
      <c r="G3" s="5"/>
    </row>
    <row r="4" spans="2:7" ht="15">
      <c r="B4" s="400" t="str">
        <f>NOTICE!B4</f>
        <v>version 1.3 - février 2017</v>
      </c>
      <c r="C4" s="43"/>
      <c r="D4" s="43"/>
      <c r="E4" s="63"/>
      <c r="F4" s="5"/>
      <c r="G4" s="5"/>
    </row>
    <row r="5" spans="2:4" s="34" customFormat="1" ht="34.5" customHeight="1">
      <c r="B5" s="128" t="s">
        <v>118</v>
      </c>
      <c r="D5" s="32"/>
    </row>
    <row r="6" spans="2:4" s="69" customFormat="1" ht="18" customHeight="1">
      <c r="B6" s="68"/>
      <c r="D6" s="70"/>
    </row>
    <row r="7" spans="2:13" ht="24.75" customHeight="1">
      <c r="B7" s="439" t="s">
        <v>0</v>
      </c>
      <c r="C7" s="440"/>
      <c r="D7" s="440"/>
      <c r="E7" s="441"/>
      <c r="F7" s="76"/>
      <c r="G7" s="76"/>
      <c r="H7" s="77"/>
      <c r="I7" s="77"/>
      <c r="J7" s="77"/>
      <c r="K7" s="77"/>
      <c r="L7" s="77"/>
      <c r="M7" s="35"/>
    </row>
    <row r="8" spans="2:13" ht="24.75" customHeight="1">
      <c r="B8" s="131" t="s">
        <v>110</v>
      </c>
      <c r="C8" s="444"/>
      <c r="D8" s="445"/>
      <c r="E8" s="441"/>
      <c r="F8" s="78"/>
      <c r="G8" s="78"/>
      <c r="H8" s="35"/>
      <c r="I8" s="35"/>
      <c r="J8" s="35"/>
      <c r="K8" s="35"/>
      <c r="L8" s="35"/>
      <c r="M8" s="35"/>
    </row>
    <row r="9" spans="2:13" ht="9" customHeight="1">
      <c r="B9" s="133"/>
      <c r="C9" s="134"/>
      <c r="D9" s="135"/>
      <c r="E9" s="35"/>
      <c r="F9" s="78"/>
      <c r="G9" s="78"/>
      <c r="H9" s="35"/>
      <c r="I9" s="35"/>
      <c r="J9" s="35"/>
      <c r="K9" s="35"/>
      <c r="L9" s="35"/>
      <c r="M9" s="35"/>
    </row>
    <row r="10" spans="2:14" s="38" customFormat="1" ht="24.75" customHeight="1">
      <c r="B10" s="439" t="s">
        <v>75</v>
      </c>
      <c r="C10" s="440"/>
      <c r="D10" s="440"/>
      <c r="E10" s="441"/>
      <c r="F10" s="53"/>
      <c r="G10" s="53"/>
      <c r="H10" s="53"/>
      <c r="I10" s="53"/>
      <c r="J10" s="53"/>
      <c r="K10" s="53"/>
      <c r="L10" s="53"/>
      <c r="M10" s="53"/>
      <c r="N10" s="53"/>
    </row>
    <row r="11" spans="2:17" ht="24.75" customHeight="1">
      <c r="B11" s="132" t="s">
        <v>85</v>
      </c>
      <c r="C11" s="444"/>
      <c r="D11" s="446"/>
      <c r="E11" s="441"/>
      <c r="F11" s="35"/>
      <c r="G11" s="35"/>
      <c r="H11" s="5"/>
      <c r="I11" s="5"/>
      <c r="J11" s="35"/>
      <c r="K11" s="35"/>
      <c r="L11" s="5"/>
      <c r="M11" s="5"/>
      <c r="N11" s="5"/>
      <c r="O11" s="5"/>
      <c r="P11" s="5"/>
      <c r="Q11" s="5"/>
    </row>
    <row r="12" spans="2:17" ht="15" customHeight="1">
      <c r="B12" s="35"/>
      <c r="C12" s="83"/>
      <c r="D12" s="35"/>
      <c r="E12" s="80"/>
      <c r="F12" s="80"/>
      <c r="G12" s="63"/>
      <c r="H12" s="5"/>
      <c r="I12" s="5"/>
      <c r="J12" s="81"/>
      <c r="K12" s="63"/>
      <c r="L12" s="5"/>
      <c r="M12" s="5"/>
      <c r="N12" s="5"/>
      <c r="O12" s="5"/>
      <c r="P12" s="5"/>
      <c r="Q12" s="5"/>
    </row>
    <row r="13" spans="2:17" ht="15.75">
      <c r="B13" s="82" t="s">
        <v>253</v>
      </c>
      <c r="C13" s="83"/>
      <c r="D13" s="35"/>
      <c r="E13" s="84"/>
      <c r="F13" s="84"/>
      <c r="G13" s="84"/>
      <c r="H13" s="84"/>
      <c r="I13" s="85"/>
      <c r="J13" s="86"/>
      <c r="K13" s="32"/>
      <c r="L13" s="5"/>
      <c r="M13" s="5"/>
      <c r="N13" s="5"/>
      <c r="O13" s="5"/>
      <c r="P13" s="5"/>
      <c r="Q13" s="5"/>
    </row>
    <row r="14" spans="2:17" ht="15.75">
      <c r="B14" s="199" t="s">
        <v>159</v>
      </c>
      <c r="C14" s="83"/>
      <c r="D14" s="35"/>
      <c r="E14" s="84"/>
      <c r="F14" s="84"/>
      <c r="G14" s="84"/>
      <c r="H14" s="84"/>
      <c r="I14" s="85"/>
      <c r="J14" s="86"/>
      <c r="K14" s="32"/>
      <c r="L14" s="5"/>
      <c r="M14" s="5"/>
      <c r="N14" s="5"/>
      <c r="O14" s="5"/>
      <c r="P14" s="5"/>
      <c r="Q14" s="5"/>
    </row>
    <row r="15" spans="2:15" s="38" customFormat="1" ht="9.75" customHeight="1">
      <c r="B15" s="82"/>
      <c r="C15" s="85"/>
      <c r="D15" s="85"/>
      <c r="E15" s="87"/>
      <c r="F15" s="87"/>
      <c r="G15" s="87"/>
      <c r="H15" s="87"/>
      <c r="I15" s="87"/>
      <c r="J15" s="87"/>
      <c r="M15" s="39"/>
      <c r="N15" s="40"/>
      <c r="O15" s="40"/>
    </row>
    <row r="16" spans="2:15" s="41" customFormat="1" ht="30" customHeight="1">
      <c r="B16" s="47" t="s">
        <v>74</v>
      </c>
      <c r="C16" s="47" t="s">
        <v>69</v>
      </c>
      <c r="D16" s="47" t="s">
        <v>162</v>
      </c>
      <c r="E16" s="158" t="s">
        <v>139</v>
      </c>
      <c r="F16" s="156" t="s">
        <v>138</v>
      </c>
      <c r="G16" s="47" t="s">
        <v>137</v>
      </c>
      <c r="M16" s="74"/>
      <c r="N16" s="75"/>
      <c r="O16" s="75"/>
    </row>
    <row r="17" spans="2:15" s="162" customFormat="1" ht="25.5" customHeight="1">
      <c r="B17" s="161" t="s">
        <v>88</v>
      </c>
      <c r="C17" s="164" t="s">
        <v>98</v>
      </c>
      <c r="D17" s="161" t="s">
        <v>163</v>
      </c>
      <c r="E17" s="168" t="s">
        <v>135</v>
      </c>
      <c r="F17" s="447" t="s">
        <v>136</v>
      </c>
      <c r="G17" s="448"/>
      <c r="I17" s="163"/>
      <c r="M17" s="165"/>
      <c r="N17" s="166"/>
      <c r="O17" s="166"/>
    </row>
    <row r="18" spans="2:15" s="38" customFormat="1" ht="28.5">
      <c r="B18" s="201" t="s">
        <v>161</v>
      </c>
      <c r="C18" s="153" t="s">
        <v>160</v>
      </c>
      <c r="D18" s="127"/>
      <c r="E18" s="159"/>
      <c r="F18" s="157"/>
      <c r="G18" s="157"/>
      <c r="I18" s="129" t="s">
        <v>119</v>
      </c>
      <c r="M18" s="39"/>
      <c r="N18" s="40"/>
      <c r="O18" s="40"/>
    </row>
    <row r="19" spans="2:15" s="38" customFormat="1" ht="28.5">
      <c r="B19" s="201" t="s">
        <v>161</v>
      </c>
      <c r="C19" s="153" t="s">
        <v>160</v>
      </c>
      <c r="D19" s="127"/>
      <c r="E19" s="159"/>
      <c r="F19" s="157"/>
      <c r="G19" s="157"/>
      <c r="I19" s="129" t="s">
        <v>119</v>
      </c>
      <c r="M19" s="39"/>
      <c r="N19" s="40"/>
      <c r="O19" s="40"/>
    </row>
    <row r="20" spans="2:15" s="38" customFormat="1" ht="28.5">
      <c r="B20" s="201" t="s">
        <v>161</v>
      </c>
      <c r="C20" s="153" t="s">
        <v>160</v>
      </c>
      <c r="D20" s="127"/>
      <c r="E20" s="159"/>
      <c r="F20" s="157"/>
      <c r="G20" s="157"/>
      <c r="I20" s="129" t="s">
        <v>119</v>
      </c>
      <c r="M20" s="39"/>
      <c r="N20" s="40"/>
      <c r="O20" s="40"/>
    </row>
    <row r="21" spans="2:15" s="38" customFormat="1" ht="28.5">
      <c r="B21" s="201" t="s">
        <v>161</v>
      </c>
      <c r="C21" s="153" t="s">
        <v>160</v>
      </c>
      <c r="D21" s="127"/>
      <c r="E21" s="159"/>
      <c r="F21" s="157"/>
      <c r="G21" s="157"/>
      <c r="I21" s="129" t="s">
        <v>119</v>
      </c>
      <c r="M21" s="39"/>
      <c r="N21" s="40"/>
      <c r="O21" s="40"/>
    </row>
    <row r="22" spans="2:15" s="38" customFormat="1" ht="28.5">
      <c r="B22" s="201" t="s">
        <v>161</v>
      </c>
      <c r="C22" s="153" t="s">
        <v>160</v>
      </c>
      <c r="D22" s="127"/>
      <c r="E22" s="159"/>
      <c r="F22" s="157"/>
      <c r="G22" s="157"/>
      <c r="I22" s="129" t="s">
        <v>119</v>
      </c>
      <c r="M22" s="39"/>
      <c r="N22" s="40"/>
      <c r="O22" s="40"/>
    </row>
    <row r="23" spans="2:15" s="38" customFormat="1" ht="28.5">
      <c r="B23" s="201" t="s">
        <v>161</v>
      </c>
      <c r="C23" s="153" t="s">
        <v>160</v>
      </c>
      <c r="D23" s="127"/>
      <c r="E23" s="159"/>
      <c r="F23" s="157"/>
      <c r="G23" s="157"/>
      <c r="I23" s="129" t="s">
        <v>119</v>
      </c>
      <c r="M23" s="39"/>
      <c r="N23" s="40"/>
      <c r="O23" s="40"/>
    </row>
    <row r="24" spans="2:15" s="38" customFormat="1" ht="28.5">
      <c r="B24" s="201" t="s">
        <v>161</v>
      </c>
      <c r="C24" s="153" t="s">
        <v>160</v>
      </c>
      <c r="D24" s="127"/>
      <c r="E24" s="159"/>
      <c r="F24" s="157"/>
      <c r="G24" s="157"/>
      <c r="I24" s="129" t="s">
        <v>119</v>
      </c>
      <c r="M24" s="39"/>
      <c r="N24" s="40"/>
      <c r="O24" s="40"/>
    </row>
    <row r="25" spans="2:15" s="38" customFormat="1" ht="28.5">
      <c r="B25" s="201" t="s">
        <v>161</v>
      </c>
      <c r="C25" s="153" t="s">
        <v>160</v>
      </c>
      <c r="D25" s="127"/>
      <c r="E25" s="159"/>
      <c r="F25" s="157"/>
      <c r="G25" s="157"/>
      <c r="I25" s="129" t="s">
        <v>119</v>
      </c>
      <c r="M25" s="39"/>
      <c r="N25" s="40"/>
      <c r="O25" s="40"/>
    </row>
    <row r="26" spans="2:15" s="38" customFormat="1" ht="25.5" customHeight="1">
      <c r="B26" s="201" t="s">
        <v>161</v>
      </c>
      <c r="C26" s="153" t="s">
        <v>160</v>
      </c>
      <c r="D26" s="127"/>
      <c r="E26" s="159"/>
      <c r="F26" s="157"/>
      <c r="G26" s="157"/>
      <c r="I26" s="129" t="s">
        <v>119</v>
      </c>
      <c r="M26" s="39"/>
      <c r="N26" s="40"/>
      <c r="O26" s="40"/>
    </row>
    <row r="27" spans="2:15" s="38" customFormat="1" ht="25.5" customHeight="1">
      <c r="B27" s="201" t="s">
        <v>161</v>
      </c>
      <c r="C27" s="153" t="s">
        <v>160</v>
      </c>
      <c r="D27" s="127"/>
      <c r="E27" s="159"/>
      <c r="F27" s="157"/>
      <c r="G27" s="157"/>
      <c r="I27" s="129" t="s">
        <v>119</v>
      </c>
      <c r="M27" s="39"/>
      <c r="N27" s="40"/>
      <c r="O27" s="40"/>
    </row>
    <row r="28" spans="2:15" ht="24.75" customHeight="1">
      <c r="B28" s="88"/>
      <c r="C28" s="88"/>
      <c r="D28" s="88"/>
      <c r="E28" s="160">
        <f>SUM(E18:E27)</f>
        <v>0</v>
      </c>
      <c r="F28" s="103">
        <f>SUM(F18:F27)</f>
        <v>0</v>
      </c>
      <c r="G28" s="102">
        <f>SUM(G18:G27)</f>
        <v>0</v>
      </c>
      <c r="I28" s="129" t="s">
        <v>119</v>
      </c>
      <c r="M28" s="36"/>
      <c r="N28" s="32"/>
      <c r="O28" s="32"/>
    </row>
    <row r="29" spans="2:15" ht="24.75" customHeight="1" thickBot="1">
      <c r="B29" s="88"/>
      <c r="C29" s="88"/>
      <c r="D29" s="88"/>
      <c r="E29" s="49"/>
      <c r="F29" s="200"/>
      <c r="G29" s="198"/>
      <c r="H29" s="198"/>
      <c r="I29" s="129"/>
      <c r="J29" s="41"/>
      <c r="M29" s="36"/>
      <c r="N29" s="32"/>
      <c r="O29" s="32"/>
    </row>
    <row r="30" spans="5:7" ht="29.25" customHeight="1" thickBot="1">
      <c r="E30" s="442" t="s">
        <v>97</v>
      </c>
      <c r="F30" s="443"/>
      <c r="G30" s="79">
        <f>SUM(E28:G28)</f>
        <v>0</v>
      </c>
    </row>
    <row r="31" ht="7.5" customHeight="1"/>
    <row r="32" ht="21.75" customHeight="1">
      <c r="B32" s="374" t="s">
        <v>343</v>
      </c>
    </row>
    <row r="33" ht="23.25" customHeight="1">
      <c r="B33" s="374" t="s">
        <v>385</v>
      </c>
    </row>
  </sheetData>
  <sheetProtection password="C47B" sheet="1"/>
  <mergeCells count="6">
    <mergeCell ref="B7:E7"/>
    <mergeCell ref="B10:E10"/>
    <mergeCell ref="E30:F30"/>
    <mergeCell ref="C8:E8"/>
    <mergeCell ref="C11:E11"/>
    <mergeCell ref="F17:G17"/>
  </mergeCells>
  <conditionalFormatting sqref="F18:F27">
    <cfRule type="expression" priority="1" dxfId="8" stopIfTrue="1">
      <formula>ISBLANK(E18)</formula>
    </cfRule>
  </conditionalFormatting>
  <conditionalFormatting sqref="E18:E27">
    <cfRule type="expression" priority="2" dxfId="8" stopIfTrue="1">
      <formula>ISBLANK(F18)</formula>
    </cfRule>
  </conditionalFormatting>
  <conditionalFormatting sqref="G18:G27">
    <cfRule type="expression" priority="3" dxfId="8" stopIfTrue="1">
      <formula>ISBLANK(E18)</formula>
    </cfRule>
  </conditionalFormatting>
  <dataValidations count="4">
    <dataValidation type="decimal" operator="greaterThanOrEqual" allowBlank="1" showInputMessage="1" showErrorMessage="1" errorTitle="Saisie impossible" error="Pour une même dépense, soit vous ne récupérez pas la TVA, soit vous la récupérez partiellement ou totalement." sqref="E18:E27">
      <formula1>ISBLANK(F18)</formula1>
    </dataValidation>
    <dataValidation type="decimal" operator="greaterThanOrEqual" allowBlank="1" showInputMessage="1" showErrorMessage="1" errorTitle="Saisie imopssible" error="Pour une même dépense, soit vous ne récupérez pas la TVA, soit vous la récupérez partiellement ou totalement." sqref="F18:F27">
      <formula1>ISBLANK(E18)</formula1>
    </dataValidation>
    <dataValidation type="decimal" operator="greaterThanOrEqual" allowBlank="1" showInputMessage="1" showErrorMessage="1" errorTitle="Saisie impossible" error="Pour une même dépense, soit vous ne récupérez pas la TVA, soit vous la récupérez partiellement ou totalement." sqref="G18:G27">
      <formula1>ISBLANK(E18)</formula1>
    </dataValidation>
    <dataValidation type="textLength" operator="lessThanOrEqual" allowBlank="1" showInputMessage="1" showErrorMessage="1" error="Le libellé de l'opération ne doit pas dépasser 96 caractères" sqref="C11:D11">
      <formula1>96</formula1>
    </dataValidation>
  </dataValidations>
  <printOptions/>
  <pageMargins left="0.75" right="0.75" top="1" bottom="1" header="0.4921259845" footer="0.4921259845"/>
  <pageSetup horizontalDpi="600" verticalDpi="600" orientation="portrait" paperSize="9" scale="35" r:id="rId1"/>
  <headerFooter alignWithMargins="0">
    <oddFooter>&amp;L&amp;"Calibri,Italique"&amp;8Annexes techniques - Mesure 31&amp;R&amp;"Calibri,Italique"&amp;8V1.2 Janvier 2016</oddFooter>
  </headerFooter>
  <colBreaks count="1" manualBreakCount="1">
    <brk id="7" max="35" man="1"/>
  </colBreaks>
</worksheet>
</file>

<file path=xl/worksheets/sheet3.xml><?xml version="1.0" encoding="utf-8"?>
<worksheet xmlns="http://schemas.openxmlformats.org/spreadsheetml/2006/main" xmlns:r="http://schemas.openxmlformats.org/officeDocument/2006/relationships">
  <sheetPr codeName="Feuil13">
    <outlinePr summaryBelow="0"/>
  </sheetPr>
  <dimension ref="A1:H130"/>
  <sheetViews>
    <sheetView showGridLines="0" view="pageBreakPreview" zoomScale="85" zoomScaleNormal="85" zoomScaleSheetLayoutView="85" zoomScalePageLayoutView="10" workbookViewId="0" topLeftCell="A1">
      <selection activeCell="C66" sqref="C66"/>
    </sheetView>
  </sheetViews>
  <sheetFormatPr defaultColWidth="101.421875" defaultRowHeight="15"/>
  <cols>
    <col min="1" max="1" width="7.7109375" style="8" customWidth="1"/>
    <col min="2" max="2" width="65.00390625" style="7" customWidth="1"/>
    <col min="3" max="3" width="29.7109375" style="7" customWidth="1"/>
    <col min="4" max="4" width="26.421875" style="7" customWidth="1"/>
    <col min="5" max="5" width="27.57421875" style="8" customWidth="1"/>
    <col min="6" max="6" width="15.28125" style="8" customWidth="1"/>
    <col min="7" max="7" width="21.00390625" style="8" customWidth="1"/>
    <col min="8" max="8" width="41.28125" style="8" customWidth="1"/>
    <col min="9" max="16384" width="101.421875" style="8" customWidth="1"/>
  </cols>
  <sheetData>
    <row r="1" spans="2:4" ht="30">
      <c r="B1" s="42" t="s">
        <v>87</v>
      </c>
      <c r="C1" s="42"/>
      <c r="D1" s="43"/>
    </row>
    <row r="2" spans="2:4" ht="18">
      <c r="B2" s="10" t="s">
        <v>90</v>
      </c>
      <c r="C2" s="43"/>
      <c r="D2" s="10"/>
    </row>
    <row r="3" spans="2:6" s="38" customFormat="1" ht="18" customHeight="1">
      <c r="B3" s="449" t="str">
        <f>'ANXE-1-DEPENSES PREVI'!B3</f>
        <v>Mesure n°31 - Aide à la création d'entreprises pour les jeunes pêcheurs</v>
      </c>
      <c r="C3" s="450"/>
      <c r="D3" s="450"/>
      <c r="E3" s="450"/>
      <c r="F3" s="450"/>
    </row>
    <row r="4" spans="2:4" s="24" customFormat="1" ht="36.75" customHeight="1">
      <c r="B4" s="128" t="s">
        <v>258</v>
      </c>
      <c r="C4" s="34"/>
      <c r="D4" s="146"/>
    </row>
    <row r="5" spans="2:4" s="69" customFormat="1" ht="19.5" customHeight="1">
      <c r="B5" s="71"/>
      <c r="D5" s="70"/>
    </row>
    <row r="6" spans="2:6" s="24" customFormat="1" ht="24.75" customHeight="1">
      <c r="B6" s="431" t="s">
        <v>112</v>
      </c>
      <c r="C6" s="431"/>
      <c r="D6" s="431"/>
      <c r="E6" s="431"/>
      <c r="F6" s="23"/>
    </row>
    <row r="7" spans="2:6" s="24" customFormat="1" ht="24.75" customHeight="1">
      <c r="B7" s="96" t="s">
        <v>89</v>
      </c>
      <c r="C7" s="453" t="str">
        <f>IF('ANXE-1-DEPENSES PREVI'!$C$8=0,"Veuillez renseigner cette information à l'annexe 1",'ANXE-1-DEPENSES PREVI'!$C$8)</f>
        <v>Veuillez renseigner cette information à l'annexe 1</v>
      </c>
      <c r="D7" s="454"/>
      <c r="E7" s="432"/>
      <c r="F7" s="23"/>
    </row>
    <row r="8" spans="2:6" s="24" customFormat="1" ht="12" customHeight="1">
      <c r="B8" s="5"/>
      <c r="C8" s="37"/>
      <c r="D8" s="37"/>
      <c r="E8" s="23"/>
      <c r="F8" s="23"/>
    </row>
    <row r="9" spans="2:6" s="55" customFormat="1" ht="24.75" customHeight="1">
      <c r="B9" s="431" t="s">
        <v>75</v>
      </c>
      <c r="C9" s="429"/>
      <c r="D9" s="429"/>
      <c r="E9" s="430"/>
      <c r="F9" s="54"/>
    </row>
    <row r="10" spans="2:6" s="24" customFormat="1" ht="24.75" customHeight="1">
      <c r="B10" s="96" t="s">
        <v>85</v>
      </c>
      <c r="C10" s="433" t="str">
        <f>IF('ANXE-1-DEPENSES PREVI'!$C$11=0,"Veuillez renseigner cette information à l'annexe 1",'ANXE-1-DEPENSES PREVI'!$C$11)</f>
        <v>Veuillez renseigner cette information à l'annexe 1</v>
      </c>
      <c r="D10" s="434"/>
      <c r="E10" s="430"/>
      <c r="F10" s="23"/>
    </row>
    <row r="11" spans="2:4" ht="15" customHeight="1" thickBot="1">
      <c r="B11" s="63"/>
      <c r="C11" s="63"/>
      <c r="D11" s="63"/>
    </row>
    <row r="12" spans="2:5" ht="19.5" customHeight="1" thickBot="1">
      <c r="B12" s="105" t="s">
        <v>113</v>
      </c>
      <c r="C12" s="106"/>
      <c r="D12" s="106"/>
      <c r="E12" s="107"/>
    </row>
    <row r="13" spans="1:4" ht="14.25" customHeight="1">
      <c r="A13" s="21"/>
      <c r="B13" s="104"/>
      <c r="C13" s="8"/>
      <c r="D13" s="26"/>
    </row>
    <row r="14" spans="2:8" s="7" customFormat="1" ht="21" customHeight="1">
      <c r="B14" s="108" t="s">
        <v>344</v>
      </c>
      <c r="C14" s="109">
        <f>ROUNDDOWN('ANXE-1-DEPENSES PREVI'!G30,2)</f>
        <v>0</v>
      </c>
      <c r="E14" s="26"/>
      <c r="F14" s="26"/>
      <c r="G14" s="55"/>
      <c r="H14" s="55"/>
    </row>
    <row r="15" spans="2:8" s="7" customFormat="1" ht="18" customHeight="1">
      <c r="B15" s="114"/>
      <c r="D15" s="15"/>
      <c r="E15" s="15"/>
      <c r="F15" s="15"/>
      <c r="G15" s="55"/>
      <c r="H15" s="55"/>
    </row>
    <row r="16" spans="2:5" s="7" customFormat="1" ht="21" customHeight="1">
      <c r="B16" s="46" t="s">
        <v>76</v>
      </c>
      <c r="C16" s="223">
        <v>0.25</v>
      </c>
      <c r="D16" s="110"/>
      <c r="E16" s="378"/>
    </row>
    <row r="17" spans="2:6" s="7" customFormat="1" ht="12.75" customHeight="1">
      <c r="B17" s="120"/>
      <c r="C17" s="121"/>
      <c r="D17" s="122"/>
      <c r="E17" s="15"/>
      <c r="F17" s="15"/>
    </row>
    <row r="18" spans="2:6" s="7" customFormat="1" ht="21" customHeight="1">
      <c r="B18" s="108" t="s">
        <v>77</v>
      </c>
      <c r="C18" s="222">
        <v>0.75</v>
      </c>
      <c r="E18" s="15"/>
      <c r="F18" s="15"/>
    </row>
    <row r="19" spans="2:6" s="7" customFormat="1" ht="21" customHeight="1">
      <c r="B19" s="108" t="s">
        <v>114</v>
      </c>
      <c r="C19" s="222">
        <v>0.25</v>
      </c>
      <c r="D19" s="56"/>
      <c r="E19" s="16"/>
      <c r="F19" s="15"/>
    </row>
    <row r="20" spans="2:6" s="7" customFormat="1" ht="15">
      <c r="B20" s="111">
        <v>1</v>
      </c>
      <c r="C20" s="112"/>
      <c r="E20" s="15"/>
      <c r="F20" s="15"/>
    </row>
    <row r="21" spans="2:6" s="7" customFormat="1" ht="21" customHeight="1">
      <c r="B21" s="108" t="s">
        <v>86</v>
      </c>
      <c r="C21" s="113">
        <f>IF(C14*C16&lt;75000,ROUNDDOWN(C14*C16,2),75000)</f>
        <v>0</v>
      </c>
      <c r="D21" s="125">
        <f>IF(C14*C16&gt;75000,"Le montant d'aide est plafonné à 75000€","")</f>
      </c>
      <c r="F21" s="27"/>
    </row>
    <row r="22" spans="2:6" s="7" customFormat="1" ht="21" customHeight="1">
      <c r="B22" s="46" t="s">
        <v>274</v>
      </c>
      <c r="C22" s="113">
        <f>ROUNDDOWN(C21*C18,2)</f>
        <v>0</v>
      </c>
      <c r="E22" s="15"/>
      <c r="F22" s="15"/>
    </row>
    <row r="23" spans="2:6" s="7" customFormat="1" ht="23.25" customHeight="1">
      <c r="B23" s="114" t="s">
        <v>116</v>
      </c>
      <c r="D23" s="15"/>
      <c r="E23" s="15"/>
      <c r="F23" s="15"/>
    </row>
    <row r="24" spans="2:6" s="7" customFormat="1" ht="36" customHeight="1">
      <c r="B24" s="124" t="s">
        <v>131</v>
      </c>
      <c r="C24" s="113">
        <f>ROUNDDOWN(C21-C22-C43,2)</f>
        <v>0</v>
      </c>
      <c r="E24" s="15"/>
      <c r="F24" s="15"/>
    </row>
    <row r="25" spans="2:6" s="7" customFormat="1" ht="21" customHeight="1" thickBot="1">
      <c r="B25" s="123"/>
      <c r="C25" s="142">
        <f>IF(C24&lt;0,"Ce montant ne peut pas être négatif. Les financement publics obtenus/demandés sont trop élevés.","")</f>
      </c>
      <c r="D25" s="15"/>
      <c r="E25" s="15"/>
      <c r="F25" s="15"/>
    </row>
    <row r="26" spans="2:4" s="7" customFormat="1" ht="21" customHeight="1" thickTop="1">
      <c r="B26" s="291" t="s">
        <v>272</v>
      </c>
      <c r="C26" s="428"/>
      <c r="D26" s="15"/>
    </row>
    <row r="27" spans="2:3" ht="20.25" customHeight="1">
      <c r="B27" s="291" t="s">
        <v>273</v>
      </c>
      <c r="C27" s="379"/>
    </row>
    <row r="28" spans="2:3" ht="20.25" customHeight="1" thickBot="1">
      <c r="B28" s="380" t="s">
        <v>350</v>
      </c>
      <c r="C28" s="381"/>
    </row>
    <row r="29" spans="2:5" ht="20.25" customHeight="1" hidden="1" thickTop="1">
      <c r="B29" s="138" t="s">
        <v>130</v>
      </c>
      <c r="C29" s="139">
        <f>ROUND(SUM(C26:C28),2)</f>
        <v>0</v>
      </c>
      <c r="D29" s="8"/>
      <c r="E29" s="115"/>
    </row>
    <row r="30" spans="2:6" s="140" customFormat="1" ht="19.5" customHeight="1" thickTop="1">
      <c r="B30" s="143"/>
      <c r="C30" s="143"/>
      <c r="E30" s="144">
        <f>IF((ROUND(C24,2))=C29,"","Le total doit être égal aux contreparties nationales sollicitées. L'écart entre les contreparties et les participations sollicitées est de "&amp;(ROUND(C24-C29,2)&amp;" €"))</f>
      </c>
      <c r="F30" s="145"/>
    </row>
    <row r="31" spans="2:6" ht="15.75">
      <c r="B31" s="48" t="s">
        <v>275</v>
      </c>
      <c r="C31" s="48"/>
      <c r="D31" s="48"/>
      <c r="E31" s="48"/>
      <c r="F31" s="15"/>
    </row>
    <row r="32" spans="2:5" s="7" customFormat="1" ht="39" customHeight="1">
      <c r="B32" s="47" t="s">
        <v>117</v>
      </c>
      <c r="C32" s="47" t="s">
        <v>91</v>
      </c>
      <c r="D32" s="47" t="s">
        <v>132</v>
      </c>
      <c r="E32" s="293" t="s">
        <v>276</v>
      </c>
    </row>
    <row r="33" spans="2:6" ht="25.5">
      <c r="B33" s="266"/>
      <c r="C33" s="267"/>
      <c r="D33" s="171"/>
      <c r="E33" s="382">
        <f>IF(C33=0,"",C33/($C$43+$C$29))</f>
      </c>
      <c r="F33" s="141" t="s">
        <v>119</v>
      </c>
    </row>
    <row r="34" spans="2:6" ht="28.5">
      <c r="B34" s="266"/>
      <c r="C34" s="267"/>
      <c r="D34" s="171"/>
      <c r="E34" s="382">
        <f aca="true" t="shared" si="0" ref="E34:E42">IF(C34=0,"",C34/($C$43+$C$26+$C$27))</f>
      </c>
      <c r="F34" s="141" t="s">
        <v>119</v>
      </c>
    </row>
    <row r="35" spans="2:6" ht="28.5">
      <c r="B35" s="266"/>
      <c r="C35" s="267"/>
      <c r="D35" s="171"/>
      <c r="E35" s="382">
        <f t="shared" si="0"/>
      </c>
      <c r="F35" s="141" t="s">
        <v>119</v>
      </c>
    </row>
    <row r="36" spans="2:6" ht="28.5">
      <c r="B36" s="266"/>
      <c r="C36" s="267"/>
      <c r="D36" s="171"/>
      <c r="E36" s="382">
        <f t="shared" si="0"/>
      </c>
      <c r="F36" s="141" t="s">
        <v>119</v>
      </c>
    </row>
    <row r="37" spans="2:6" ht="28.5">
      <c r="B37" s="266"/>
      <c r="C37" s="267"/>
      <c r="D37" s="171"/>
      <c r="E37" s="382">
        <f t="shared" si="0"/>
      </c>
      <c r="F37" s="141" t="s">
        <v>119</v>
      </c>
    </row>
    <row r="38" spans="2:6" ht="28.5">
      <c r="B38" s="266"/>
      <c r="C38" s="267"/>
      <c r="D38" s="171"/>
      <c r="E38" s="382">
        <f t="shared" si="0"/>
      </c>
      <c r="F38" s="141" t="s">
        <v>119</v>
      </c>
    </row>
    <row r="39" spans="2:6" ht="28.5">
      <c r="B39" s="266"/>
      <c r="C39" s="267"/>
      <c r="D39" s="171"/>
      <c r="E39" s="382">
        <f t="shared" si="0"/>
      </c>
      <c r="F39" s="141" t="s">
        <v>119</v>
      </c>
    </row>
    <row r="40" spans="2:6" ht="28.5">
      <c r="B40" s="266"/>
      <c r="C40" s="267"/>
      <c r="D40" s="171"/>
      <c r="E40" s="382">
        <f t="shared" si="0"/>
      </c>
      <c r="F40" s="141" t="s">
        <v>119</v>
      </c>
    </row>
    <row r="41" spans="2:6" ht="28.5">
      <c r="B41" s="266"/>
      <c r="C41" s="267"/>
      <c r="D41" s="171"/>
      <c r="E41" s="382">
        <f t="shared" si="0"/>
      </c>
      <c r="F41" s="141" t="s">
        <v>119</v>
      </c>
    </row>
    <row r="42" spans="2:6" ht="28.5">
      <c r="B42" s="266"/>
      <c r="C42" s="267"/>
      <c r="D42" s="171"/>
      <c r="E42" s="382">
        <f t="shared" si="0"/>
      </c>
      <c r="F42" s="141" t="s">
        <v>119</v>
      </c>
    </row>
    <row r="43" spans="2:5" ht="20.25" customHeight="1">
      <c r="B43" s="8"/>
      <c r="C43" s="119">
        <f>SUM(C33:C42)</f>
        <v>0</v>
      </c>
      <c r="D43" s="292" t="s">
        <v>348</v>
      </c>
      <c r="E43" s="383">
        <f>IF(C26=0,"",(C26)/(C29+C43))</f>
      </c>
    </row>
    <row r="44" spans="2:5" ht="20.25" customHeight="1">
      <c r="B44" s="8"/>
      <c r="C44" s="95"/>
      <c r="D44" s="292" t="s">
        <v>349</v>
      </c>
      <c r="E44" s="383">
        <f>IF(C27=0,"",(C27)/(C29+C43))</f>
      </c>
    </row>
    <row r="45" spans="2:5" ht="20.25" customHeight="1">
      <c r="B45" s="8"/>
      <c r="C45" s="95"/>
      <c r="D45" s="292" t="s">
        <v>351</v>
      </c>
      <c r="E45" s="383">
        <f>IF(C28=0,"",(C28)/(C29+C43))</f>
      </c>
    </row>
    <row r="46" spans="2:5" ht="20.25" customHeight="1" thickBot="1">
      <c r="B46" s="8"/>
      <c r="C46" s="95"/>
      <c r="D46" s="8"/>
      <c r="E46" s="115"/>
    </row>
    <row r="47" spans="2:5" ht="21" customHeight="1" thickBot="1">
      <c r="B47" s="116" t="s">
        <v>115</v>
      </c>
      <c r="C47" s="117"/>
      <c r="D47" s="117"/>
      <c r="E47" s="118"/>
    </row>
    <row r="49" spans="2:4" ht="16.5" customHeight="1">
      <c r="B49" s="48" t="s">
        <v>57</v>
      </c>
      <c r="C49" s="8"/>
      <c r="D49" s="8"/>
    </row>
    <row r="50" spans="2:4" ht="24.75" customHeight="1">
      <c r="B50" s="47" t="s">
        <v>93</v>
      </c>
      <c r="C50" s="224"/>
      <c r="D50" s="8"/>
    </row>
    <row r="51" spans="3:4" ht="24.75" customHeight="1">
      <c r="C51" s="8"/>
      <c r="D51" s="8"/>
    </row>
    <row r="52" spans="2:6" ht="15.75">
      <c r="B52" s="48" t="s">
        <v>67</v>
      </c>
      <c r="C52" s="48"/>
      <c r="D52" s="28"/>
      <c r="E52" s="15"/>
      <c r="F52" s="15"/>
    </row>
    <row r="53" spans="2:6" s="29" customFormat="1" ht="33.75" customHeight="1">
      <c r="B53" s="47" t="s">
        <v>52</v>
      </c>
      <c r="C53" s="47" t="s">
        <v>56</v>
      </c>
      <c r="F53" s="8"/>
    </row>
    <row r="54" spans="2:6" ht="25.5">
      <c r="B54" s="266"/>
      <c r="C54" s="137"/>
      <c r="D54" s="141" t="s">
        <v>119</v>
      </c>
      <c r="E54" s="29"/>
      <c r="F54" s="29"/>
    </row>
    <row r="55" spans="2:4" ht="25.5">
      <c r="B55" s="266"/>
      <c r="C55" s="137"/>
      <c r="D55" s="141" t="s">
        <v>119</v>
      </c>
    </row>
    <row r="56" spans="2:6" ht="25.5">
      <c r="B56" s="266"/>
      <c r="C56" s="137"/>
      <c r="D56" s="141" t="s">
        <v>119</v>
      </c>
      <c r="E56" s="29"/>
      <c r="F56" s="29"/>
    </row>
    <row r="57" spans="2:4" ht="25.5">
      <c r="B57" s="266"/>
      <c r="C57" s="137"/>
      <c r="D57" s="141" t="s">
        <v>119</v>
      </c>
    </row>
    <row r="58" spans="2:4" ht="25.5">
      <c r="B58" s="266"/>
      <c r="C58" s="137"/>
      <c r="D58" s="141" t="s">
        <v>119</v>
      </c>
    </row>
    <row r="59" spans="2:4" ht="25.5">
      <c r="B59" s="266"/>
      <c r="C59" s="137"/>
      <c r="D59" s="141" t="s">
        <v>119</v>
      </c>
    </row>
    <row r="60" spans="2:6" ht="25.5">
      <c r="B60" s="266"/>
      <c r="C60" s="137"/>
      <c r="D60" s="141" t="s">
        <v>119</v>
      </c>
      <c r="E60" s="29"/>
      <c r="F60" s="29"/>
    </row>
    <row r="61" spans="2:4" ht="25.5">
      <c r="B61" s="266"/>
      <c r="C61" s="137"/>
      <c r="D61" s="141" t="s">
        <v>119</v>
      </c>
    </row>
    <row r="62" spans="2:4" ht="25.5">
      <c r="B62" s="266"/>
      <c r="C62" s="137"/>
      <c r="D62" s="141" t="s">
        <v>119</v>
      </c>
    </row>
    <row r="63" spans="2:4" ht="25.5">
      <c r="B63" s="266"/>
      <c r="C63" s="137"/>
      <c r="D63" s="141" t="s">
        <v>119</v>
      </c>
    </row>
    <row r="64" spans="2:4" ht="24.75" customHeight="1">
      <c r="B64" s="270" t="s">
        <v>262</v>
      </c>
      <c r="C64" s="269">
        <f>SUM(C54:C63)</f>
        <v>0</v>
      </c>
      <c r="D64" s="8"/>
    </row>
    <row r="65" spans="2:4" ht="24.75" customHeight="1">
      <c r="B65" s="268" t="s">
        <v>263</v>
      </c>
      <c r="C65" s="271">
        <f>IF(C78&gt;C77,C64,C78-C50)</f>
        <v>0</v>
      </c>
      <c r="D65" s="8"/>
    </row>
    <row r="66" spans="2:4" ht="59.25" customHeight="1" thickBot="1">
      <c r="B66" s="287"/>
      <c r="C66" s="288">
        <f>IF(C78&gt;C77,"Attention : le total des financements privés est insuffisant de "&amp;C78-C77&amp;" €","")</f>
      </c>
      <c r="D66" s="286"/>
    </row>
    <row r="67" spans="2:5" ht="25.5" customHeight="1">
      <c r="B67" s="290" t="s">
        <v>261</v>
      </c>
      <c r="C67" s="258"/>
      <c r="D67" s="258"/>
      <c r="E67" s="258"/>
    </row>
    <row r="68" spans="2:4" ht="16.5" customHeight="1" thickBot="1">
      <c r="B68" s="48"/>
      <c r="C68" s="8"/>
      <c r="D68" s="8"/>
    </row>
    <row r="69" spans="2:4" ht="24.75" customHeight="1">
      <c r="B69" s="278" t="s">
        <v>270</v>
      </c>
      <c r="C69" s="280">
        <f>ROUNDDOWN(C50+C65,2)</f>
        <v>0</v>
      </c>
      <c r="D69" s="8"/>
    </row>
    <row r="70" spans="2:4" ht="18" customHeight="1">
      <c r="B70" s="281" t="s">
        <v>268</v>
      </c>
      <c r="C70" s="285">
        <f>C50</f>
        <v>0</v>
      </c>
      <c r="D70" s="8"/>
    </row>
    <row r="71" spans="2:4" ht="18" customHeight="1">
      <c r="B71" s="284" t="s">
        <v>271</v>
      </c>
      <c r="C71" s="285">
        <f>C65</f>
        <v>0</v>
      </c>
      <c r="D71" s="8"/>
    </row>
    <row r="72" spans="2:4" ht="24.75" customHeight="1">
      <c r="B72" s="277" t="s">
        <v>78</v>
      </c>
      <c r="C72" s="279">
        <f>SUM(C22,C43,C29)</f>
        <v>0</v>
      </c>
      <c r="D72" s="8"/>
    </row>
    <row r="73" spans="2:4" ht="18" customHeight="1">
      <c r="B73" s="281" t="s">
        <v>264</v>
      </c>
      <c r="C73" s="285">
        <f>C26</f>
        <v>0</v>
      </c>
      <c r="D73" s="8"/>
    </row>
    <row r="74" spans="2:4" ht="18" customHeight="1">
      <c r="B74" s="282" t="s">
        <v>267</v>
      </c>
      <c r="C74" s="285">
        <f>C27</f>
        <v>0</v>
      </c>
      <c r="D74" s="8"/>
    </row>
    <row r="75" spans="1:4" ht="18" customHeight="1">
      <c r="A75" s="8" t="s">
        <v>265</v>
      </c>
      <c r="B75" s="282" t="s">
        <v>269</v>
      </c>
      <c r="C75" s="285">
        <f>C28+C43</f>
        <v>0</v>
      </c>
      <c r="D75" s="8"/>
    </row>
    <row r="76" spans="2:4" ht="18" customHeight="1">
      <c r="B76" s="283" t="s">
        <v>266</v>
      </c>
      <c r="C76" s="285">
        <f>C22</f>
        <v>0</v>
      </c>
      <c r="D76" s="8"/>
    </row>
    <row r="77" spans="2:3" ht="24.75" customHeight="1" hidden="1">
      <c r="B77" s="272" t="s">
        <v>108</v>
      </c>
      <c r="C77" s="273">
        <f>ROUNDDOWN(C50+C64,2)</f>
        <v>0</v>
      </c>
    </row>
    <row r="78" spans="2:6" s="7" customFormat="1" ht="24.75" customHeight="1" hidden="1">
      <c r="B78" s="274" t="s">
        <v>111</v>
      </c>
      <c r="C78" s="275">
        <f>ROUNDDOWN(C14-C21,2)</f>
        <v>0</v>
      </c>
      <c r="E78" s="15"/>
      <c r="F78" s="15"/>
    </row>
    <row r="79" spans="2:4" ht="24.75" customHeight="1" thickBot="1">
      <c r="B79" s="276" t="s">
        <v>79</v>
      </c>
      <c r="C79" s="289">
        <f>ROUNDDOWN(SUM(C69,C72),2)</f>
        <v>0</v>
      </c>
      <c r="D79" s="8"/>
    </row>
    <row r="80" ht="25.5" customHeight="1" thickBot="1"/>
    <row r="81" spans="2:6" ht="15">
      <c r="B81" s="451" t="s">
        <v>277</v>
      </c>
      <c r="C81" s="452"/>
      <c r="D81" s="452"/>
      <c r="E81" s="452"/>
      <c r="F81" s="7"/>
    </row>
    <row r="82" spans="5:6" ht="12.75">
      <c r="E82" s="7"/>
      <c r="F82" s="7"/>
    </row>
    <row r="83" spans="5:6" ht="12.75">
      <c r="E83" s="7"/>
      <c r="F83" s="7"/>
    </row>
    <row r="90" ht="18.75" customHeight="1"/>
    <row r="101" spans="2:4" ht="9.75" customHeight="1">
      <c r="B101" s="8"/>
      <c r="C101" s="8"/>
      <c r="D101" s="8"/>
    </row>
    <row r="111" spans="2:4" ht="15" customHeight="1">
      <c r="B111" s="8"/>
      <c r="C111" s="8"/>
      <c r="D111" s="8"/>
    </row>
    <row r="112" spans="2:4" ht="24.75" customHeight="1">
      <c r="B112" s="8"/>
      <c r="C112" s="8"/>
      <c r="D112" s="8"/>
    </row>
    <row r="121" spans="2:4" ht="15.75" customHeight="1">
      <c r="B121" s="8"/>
      <c r="C121" s="8"/>
      <c r="D121" s="8"/>
    </row>
    <row r="122" spans="2:4" ht="30.75" customHeight="1">
      <c r="B122" s="8"/>
      <c r="C122" s="8"/>
      <c r="D122" s="8"/>
    </row>
    <row r="130" spans="2:4" ht="29.25" customHeight="1">
      <c r="B130" s="8"/>
      <c r="C130" s="8"/>
      <c r="D130" s="8"/>
    </row>
  </sheetData>
  <sheetProtection password="C47B" sheet="1"/>
  <mergeCells count="6">
    <mergeCell ref="B3:F3"/>
    <mergeCell ref="B81:E81"/>
    <mergeCell ref="C7:E7"/>
    <mergeCell ref="C10:E10"/>
    <mergeCell ref="B6:E6"/>
    <mergeCell ref="B9:E9"/>
  </mergeCells>
  <conditionalFormatting sqref="C77 C69">
    <cfRule type="cellIs" priority="1" dxfId="3" operator="equal" stopIfTrue="1">
      <formula>$C$78</formula>
    </cfRule>
  </conditionalFormatting>
  <conditionalFormatting sqref="C79">
    <cfRule type="cellIs" priority="2" dxfId="3" operator="equal" stopIfTrue="1">
      <formula>$C$14</formula>
    </cfRule>
  </conditionalFormatting>
  <conditionalFormatting sqref="C26:C28">
    <cfRule type="expression" priority="5" dxfId="9" stopIfTrue="1">
      <formula>$C$29=$C$24</formula>
    </cfRule>
  </conditionalFormatting>
  <dataValidations count="4">
    <dataValidation type="decimal" allowBlank="1" showInputMessage="1" showErrorMessage="1" sqref="C54:C63">
      <formula1>0</formula1>
      <formula2>10000000</formula2>
    </dataValidation>
    <dataValidation type="decimal" operator="greaterThanOrEqual" allowBlank="1" showInputMessage="1" showErrorMessage="1" sqref="C33:C42">
      <formula1>0</formula1>
    </dataValidation>
    <dataValidation operator="greaterThan" allowBlank="1" showInputMessage="1" showErrorMessage="1" sqref="D33:D42"/>
    <dataValidation allowBlank="1" showInputMessage="1" showErrorMessage="1" error="Ce montant est calculé à partir des données saisie dans l'annexe 1" sqref="C14"/>
  </dataValidations>
  <printOptions/>
  <pageMargins left="0.75" right="0.75" top="1" bottom="1" header="0.4921259845" footer="0.4921259845"/>
  <pageSetup horizontalDpi="600" verticalDpi="600" orientation="portrait" paperSize="9" scale="41" r:id="rId1"/>
  <headerFooter alignWithMargins="0">
    <oddFooter>&amp;L&amp;"Calibri,Italique"&amp;8Annexes techniques - Mesure 31&amp;R&amp;"Calibri,Italique"&amp;8V1.2 Janvier 2016</oddFooter>
  </headerFooter>
</worksheet>
</file>

<file path=xl/worksheets/sheet4.xml><?xml version="1.0" encoding="utf-8"?>
<worksheet xmlns="http://schemas.openxmlformats.org/spreadsheetml/2006/main" xmlns:r="http://schemas.openxmlformats.org/officeDocument/2006/relationships">
  <sheetPr codeName="Feuil5">
    <tabColor indexed="50"/>
  </sheetPr>
  <dimension ref="B1:L51"/>
  <sheetViews>
    <sheetView showGridLines="0" view="pageBreakPreview" zoomScaleNormal="85" zoomScaleSheetLayoutView="100" zoomScalePageLayoutView="10" workbookViewId="0" topLeftCell="A1">
      <selection activeCell="N122" sqref="N122"/>
    </sheetView>
  </sheetViews>
  <sheetFormatPr defaultColWidth="11.421875" defaultRowHeight="15"/>
  <cols>
    <col min="1" max="1" width="4.7109375" style="0" customWidth="1"/>
    <col min="2" max="2" width="42.7109375" style="0" customWidth="1"/>
    <col min="3" max="3" width="30.140625" style="0" customWidth="1"/>
    <col min="4" max="4" width="23.8515625" style="0" customWidth="1"/>
    <col min="5" max="7" width="20.7109375" style="0" customWidth="1"/>
    <col min="8" max="8" width="23.7109375" style="0" customWidth="1"/>
    <col min="9" max="9" width="31.8515625" style="0" customWidth="1"/>
    <col min="10" max="10" width="25.7109375" style="0" customWidth="1"/>
  </cols>
  <sheetData>
    <row r="1" spans="2:7" ht="30">
      <c r="B1" s="42" t="s">
        <v>87</v>
      </c>
      <c r="C1" s="42"/>
      <c r="D1" s="43"/>
      <c r="E1" s="8"/>
      <c r="F1" s="8"/>
      <c r="G1" s="8"/>
    </row>
    <row r="2" spans="2:7" ht="18">
      <c r="B2" s="44" t="s">
        <v>90</v>
      </c>
      <c r="C2" s="43"/>
      <c r="D2" s="44"/>
      <c r="E2" s="8"/>
      <c r="F2" s="8"/>
      <c r="G2" s="8"/>
    </row>
    <row r="3" spans="2:7" s="8" customFormat="1" ht="18">
      <c r="B3" s="98" t="str">
        <f>'ANXE-1-DEPENSES PREVI'!B3</f>
        <v>Mesure n°31 - Aide à la création d'entreprises pour les jeunes pêcheurs</v>
      </c>
      <c r="C3" s="43"/>
      <c r="D3" s="43"/>
      <c r="E3" s="43"/>
      <c r="F3" s="43"/>
      <c r="G3" s="10"/>
    </row>
    <row r="4" spans="2:7" ht="18">
      <c r="B4" s="44"/>
      <c r="C4" s="43"/>
      <c r="D4" s="43"/>
      <c r="E4" s="8"/>
      <c r="F4" s="8"/>
      <c r="G4" s="8"/>
    </row>
    <row r="5" spans="2:12" s="19" customFormat="1" ht="26.25">
      <c r="B5" s="45" t="s">
        <v>92</v>
      </c>
      <c r="C5" s="34"/>
      <c r="D5" s="32"/>
      <c r="E5" s="23"/>
      <c r="F5" s="23"/>
      <c r="G5" s="24"/>
      <c r="H5" s="18"/>
      <c r="I5" s="18"/>
      <c r="J5" s="18"/>
      <c r="K5" s="18"/>
      <c r="L5" s="18"/>
    </row>
    <row r="6" spans="2:12" s="19" customFormat="1" ht="18">
      <c r="B6" s="114" t="s">
        <v>164</v>
      </c>
      <c r="C6" s="34"/>
      <c r="D6" s="32"/>
      <c r="E6" s="23"/>
      <c r="F6" s="23"/>
      <c r="G6" s="24"/>
      <c r="H6" s="18"/>
      <c r="I6" s="18"/>
      <c r="J6" s="18"/>
      <c r="K6" s="18"/>
      <c r="L6" s="18"/>
    </row>
    <row r="7" spans="2:4" s="69" customFormat="1" ht="17.25" customHeight="1">
      <c r="B7" s="71"/>
      <c r="D7" s="70"/>
    </row>
    <row r="8" spans="2:12" s="19" customFormat="1" ht="24.75" customHeight="1">
      <c r="B8" s="459" t="s">
        <v>112</v>
      </c>
      <c r="C8" s="460"/>
      <c r="D8" s="460"/>
      <c r="E8" s="461"/>
      <c r="F8" s="23"/>
      <c r="G8" s="24"/>
      <c r="H8" s="18"/>
      <c r="I8" s="18"/>
      <c r="J8" s="18"/>
      <c r="K8" s="18"/>
      <c r="L8" s="18"/>
    </row>
    <row r="9" spans="2:12" s="19" customFormat="1" ht="24.75" customHeight="1">
      <c r="B9" s="99" t="s">
        <v>89</v>
      </c>
      <c r="C9" s="453" t="str">
        <f>IF('ANXE-1-DEPENSES PREVI'!$C$8=0,"Veuillez renseigner cette information à l'annexe 1",'ANXE-1-DEPENSES PREVI'!$C$8)</f>
        <v>Veuillez renseigner cette information à l'annexe 1</v>
      </c>
      <c r="D9" s="465"/>
      <c r="E9" s="466"/>
      <c r="F9" s="23"/>
      <c r="G9" s="24"/>
      <c r="H9" s="18"/>
      <c r="I9" s="18"/>
      <c r="J9" s="18"/>
      <c r="K9" s="18"/>
      <c r="L9" s="18"/>
    </row>
    <row r="10" spans="2:12" s="19" customFormat="1" ht="12" customHeight="1">
      <c r="B10" s="5"/>
      <c r="C10" s="37"/>
      <c r="D10" s="37"/>
      <c r="E10" s="23"/>
      <c r="F10" s="23"/>
      <c r="G10" s="24"/>
      <c r="H10" s="18"/>
      <c r="I10" s="18"/>
      <c r="J10" s="18"/>
      <c r="K10" s="18"/>
      <c r="L10" s="18"/>
    </row>
    <row r="11" spans="2:12" s="31" customFormat="1" ht="24.75" customHeight="1">
      <c r="B11" s="459" t="s">
        <v>75</v>
      </c>
      <c r="C11" s="460"/>
      <c r="D11" s="460"/>
      <c r="E11" s="461"/>
      <c r="F11" s="54"/>
      <c r="G11" s="55"/>
      <c r="H11" s="30"/>
      <c r="I11" s="30"/>
      <c r="J11" s="30"/>
      <c r="K11" s="30"/>
      <c r="L11" s="30"/>
    </row>
    <row r="12" spans="2:12" s="19" customFormat="1" ht="24.75" customHeight="1">
      <c r="B12" s="99" t="s">
        <v>85</v>
      </c>
      <c r="C12" s="453" t="str">
        <f>IF('ANXE-1-DEPENSES PREVI'!$C$11=0,"Veuillez renseigner cette information à l'annexe 1",'ANXE-1-DEPENSES PREVI'!$C$11)</f>
        <v>Veuillez renseigner cette information à l'annexe 1</v>
      </c>
      <c r="D12" s="465"/>
      <c r="E12" s="466"/>
      <c r="F12" s="23"/>
      <c r="G12" s="24"/>
      <c r="H12" s="18"/>
      <c r="I12" s="18"/>
      <c r="J12" s="18"/>
      <c r="K12" s="18"/>
      <c r="L12" s="18"/>
    </row>
    <row r="13" spans="2:12" s="19" customFormat="1" ht="15.75" thickBot="1">
      <c r="B13" s="25"/>
      <c r="C13" s="18"/>
      <c r="D13" s="18"/>
      <c r="E13" s="18"/>
      <c r="F13" s="18"/>
      <c r="G13" s="18"/>
      <c r="H13" s="18"/>
      <c r="I13" s="18"/>
      <c r="J13" s="18"/>
      <c r="K13" s="18"/>
      <c r="L13" s="18"/>
    </row>
    <row r="14" spans="2:10" ht="33" customHeight="1">
      <c r="B14" s="467" t="s">
        <v>125</v>
      </c>
      <c r="C14" s="455" t="s">
        <v>126</v>
      </c>
      <c r="D14" s="455" t="s">
        <v>127</v>
      </c>
      <c r="E14" s="462" t="s">
        <v>128</v>
      </c>
      <c r="F14" s="463"/>
      <c r="G14" s="464"/>
      <c r="H14" s="455" t="s">
        <v>68</v>
      </c>
      <c r="I14" s="457" t="s">
        <v>129</v>
      </c>
      <c r="J14" s="61"/>
    </row>
    <row r="15" spans="2:10" ht="23.25" customHeight="1">
      <c r="B15" s="468"/>
      <c r="C15" s="469"/>
      <c r="D15" s="456"/>
      <c r="E15" s="52" t="s">
        <v>53</v>
      </c>
      <c r="F15" s="130" t="s">
        <v>54</v>
      </c>
      <c r="G15" s="51" t="s">
        <v>55</v>
      </c>
      <c r="H15" s="456"/>
      <c r="I15" s="458"/>
      <c r="J15" s="61"/>
    </row>
    <row r="16" spans="2:9" ht="24.75" customHeight="1">
      <c r="B16" s="259"/>
      <c r="C16" s="260"/>
      <c r="D16" s="260"/>
      <c r="E16" s="137"/>
      <c r="F16" s="137"/>
      <c r="G16" s="137"/>
      <c r="H16" s="89">
        <f>SUM(E16:G16)</f>
        <v>0</v>
      </c>
      <c r="I16" s="264"/>
    </row>
    <row r="17" spans="2:9" ht="24.75" customHeight="1">
      <c r="B17" s="259"/>
      <c r="C17" s="260"/>
      <c r="D17" s="260"/>
      <c r="E17" s="137"/>
      <c r="F17" s="137"/>
      <c r="G17" s="137"/>
      <c r="H17" s="89">
        <f>SUM(E17:G17)</f>
        <v>0</v>
      </c>
      <c r="I17" s="264"/>
    </row>
    <row r="18" spans="2:9" ht="24.75" customHeight="1">
      <c r="B18" s="259"/>
      <c r="C18" s="260"/>
      <c r="D18" s="260"/>
      <c r="E18" s="137"/>
      <c r="F18" s="137"/>
      <c r="G18" s="137"/>
      <c r="H18" s="89">
        <f>SUM(E18:G18)</f>
        <v>0</v>
      </c>
      <c r="I18" s="264"/>
    </row>
    <row r="19" spans="2:9" ht="24.75" customHeight="1">
      <c r="B19" s="259"/>
      <c r="C19" s="260"/>
      <c r="D19" s="260"/>
      <c r="E19" s="137"/>
      <c r="F19" s="137"/>
      <c r="G19" s="137"/>
      <c r="H19" s="89">
        <f>SUM(E19:G19)</f>
        <v>0</v>
      </c>
      <c r="I19" s="264"/>
    </row>
    <row r="20" spans="2:9" ht="24.75" customHeight="1">
      <c r="B20" s="259"/>
      <c r="C20" s="260"/>
      <c r="D20" s="260"/>
      <c r="E20" s="137"/>
      <c r="F20" s="137"/>
      <c r="G20" s="137"/>
      <c r="H20" s="89">
        <f>SUM(E20:G20)</f>
        <v>0</v>
      </c>
      <c r="I20" s="264"/>
    </row>
    <row r="21" spans="2:9" ht="24.75" customHeight="1">
      <c r="B21" s="259"/>
      <c r="C21" s="260"/>
      <c r="D21" s="260"/>
      <c r="E21" s="137"/>
      <c r="F21" s="137"/>
      <c r="G21" s="137"/>
      <c r="H21" s="89">
        <f aca="true" t="shared" si="0" ref="H21:H45">SUM(E21:G21)</f>
        <v>0</v>
      </c>
      <c r="I21" s="264"/>
    </row>
    <row r="22" spans="2:9" ht="24.75" customHeight="1">
      <c r="B22" s="259"/>
      <c r="C22" s="260"/>
      <c r="D22" s="260"/>
      <c r="E22" s="137"/>
      <c r="F22" s="137"/>
      <c r="G22" s="137"/>
      <c r="H22" s="89">
        <f t="shared" si="0"/>
        <v>0</v>
      </c>
      <c r="I22" s="264"/>
    </row>
    <row r="23" spans="2:9" ht="24.75" customHeight="1">
      <c r="B23" s="259"/>
      <c r="C23" s="260"/>
      <c r="D23" s="260"/>
      <c r="E23" s="137"/>
      <c r="F23" s="137"/>
      <c r="G23" s="137"/>
      <c r="H23" s="89">
        <f t="shared" si="0"/>
        <v>0</v>
      </c>
      <c r="I23" s="264"/>
    </row>
    <row r="24" spans="2:9" ht="24.75" customHeight="1">
      <c r="B24" s="259"/>
      <c r="C24" s="260"/>
      <c r="D24" s="260"/>
      <c r="E24" s="137"/>
      <c r="F24" s="137"/>
      <c r="G24" s="137"/>
      <c r="H24" s="89">
        <f>SUM(E24:G24)</f>
        <v>0</v>
      </c>
      <c r="I24" s="264"/>
    </row>
    <row r="25" spans="2:9" ht="24.75" customHeight="1">
      <c r="B25" s="259"/>
      <c r="C25" s="260"/>
      <c r="D25" s="260"/>
      <c r="E25" s="137"/>
      <c r="F25" s="137"/>
      <c r="G25" s="137"/>
      <c r="H25" s="89">
        <f t="shared" si="0"/>
        <v>0</v>
      </c>
      <c r="I25" s="264"/>
    </row>
    <row r="26" spans="2:9" ht="24.75" customHeight="1">
      <c r="B26" s="259"/>
      <c r="C26" s="260"/>
      <c r="D26" s="260"/>
      <c r="E26" s="137"/>
      <c r="F26" s="137"/>
      <c r="G26" s="137"/>
      <c r="H26" s="89">
        <f t="shared" si="0"/>
        <v>0</v>
      </c>
      <c r="I26" s="264"/>
    </row>
    <row r="27" spans="2:9" ht="24.75" customHeight="1">
      <c r="B27" s="259"/>
      <c r="C27" s="260"/>
      <c r="D27" s="260"/>
      <c r="E27" s="137"/>
      <c r="F27" s="137"/>
      <c r="G27" s="137"/>
      <c r="H27" s="89">
        <f t="shared" si="0"/>
        <v>0</v>
      </c>
      <c r="I27" s="264"/>
    </row>
    <row r="28" spans="2:9" ht="24.75" customHeight="1">
      <c r="B28" s="259"/>
      <c r="C28" s="260"/>
      <c r="D28" s="260"/>
      <c r="E28" s="137"/>
      <c r="F28" s="137"/>
      <c r="G28" s="137"/>
      <c r="H28" s="89">
        <f t="shared" si="0"/>
        <v>0</v>
      </c>
      <c r="I28" s="264"/>
    </row>
    <row r="29" spans="2:9" ht="24.75" customHeight="1">
      <c r="B29" s="259"/>
      <c r="C29" s="260"/>
      <c r="D29" s="260"/>
      <c r="E29" s="137"/>
      <c r="F29" s="137"/>
      <c r="G29" s="137"/>
      <c r="H29" s="89">
        <f t="shared" si="0"/>
        <v>0</v>
      </c>
      <c r="I29" s="264"/>
    </row>
    <row r="30" spans="2:9" ht="24.75" customHeight="1">
      <c r="B30" s="259"/>
      <c r="C30" s="260"/>
      <c r="D30" s="260"/>
      <c r="E30" s="137"/>
      <c r="F30" s="137"/>
      <c r="G30" s="137"/>
      <c r="H30" s="89">
        <f>SUM(E30:G30)</f>
        <v>0</v>
      </c>
      <c r="I30" s="264"/>
    </row>
    <row r="31" spans="2:9" ht="24.75" customHeight="1">
      <c r="B31" s="259"/>
      <c r="C31" s="260"/>
      <c r="D31" s="260"/>
      <c r="E31" s="137"/>
      <c r="F31" s="137"/>
      <c r="G31" s="137"/>
      <c r="H31" s="89">
        <f>SUM(E31:G31)</f>
        <v>0</v>
      </c>
      <c r="I31" s="264"/>
    </row>
    <row r="32" spans="2:9" ht="24.75" customHeight="1">
      <c r="B32" s="259"/>
      <c r="C32" s="260"/>
      <c r="D32" s="260"/>
      <c r="E32" s="137"/>
      <c r="F32" s="137"/>
      <c r="G32" s="137"/>
      <c r="H32" s="89">
        <f>SUM(E32:G32)</f>
        <v>0</v>
      </c>
      <c r="I32" s="264"/>
    </row>
    <row r="33" spans="2:9" ht="24.75" customHeight="1">
      <c r="B33" s="259"/>
      <c r="C33" s="260"/>
      <c r="D33" s="260"/>
      <c r="E33" s="137"/>
      <c r="F33" s="137"/>
      <c r="G33" s="137"/>
      <c r="H33" s="89">
        <f t="shared" si="0"/>
        <v>0</v>
      </c>
      <c r="I33" s="264"/>
    </row>
    <row r="34" spans="2:9" ht="24.75" customHeight="1">
      <c r="B34" s="259"/>
      <c r="C34" s="260"/>
      <c r="D34" s="260"/>
      <c r="E34" s="137"/>
      <c r="F34" s="137"/>
      <c r="G34" s="137"/>
      <c r="H34" s="89">
        <f t="shared" si="0"/>
        <v>0</v>
      </c>
      <c r="I34" s="264"/>
    </row>
    <row r="35" spans="2:9" ht="24.75" customHeight="1">
      <c r="B35" s="259"/>
      <c r="C35" s="260"/>
      <c r="D35" s="260"/>
      <c r="E35" s="137"/>
      <c r="F35" s="137"/>
      <c r="G35" s="137"/>
      <c r="H35" s="89">
        <f t="shared" si="0"/>
        <v>0</v>
      </c>
      <c r="I35" s="264"/>
    </row>
    <row r="36" spans="2:9" ht="24.75" customHeight="1">
      <c r="B36" s="259"/>
      <c r="C36" s="260"/>
      <c r="D36" s="260"/>
      <c r="E36" s="137"/>
      <c r="F36" s="137"/>
      <c r="G36" s="137"/>
      <c r="H36" s="89">
        <f t="shared" si="0"/>
        <v>0</v>
      </c>
      <c r="I36" s="264"/>
    </row>
    <row r="37" spans="2:9" ht="24.75" customHeight="1">
      <c r="B37" s="259"/>
      <c r="C37" s="260"/>
      <c r="D37" s="260"/>
      <c r="E37" s="137"/>
      <c r="F37" s="137"/>
      <c r="G37" s="137"/>
      <c r="H37" s="89">
        <f t="shared" si="0"/>
        <v>0</v>
      </c>
      <c r="I37" s="264"/>
    </row>
    <row r="38" spans="2:9" ht="24.75" customHeight="1">
      <c r="B38" s="259"/>
      <c r="C38" s="260"/>
      <c r="D38" s="260"/>
      <c r="E38" s="137"/>
      <c r="F38" s="137"/>
      <c r="G38" s="137"/>
      <c r="H38" s="89">
        <f t="shared" si="0"/>
        <v>0</v>
      </c>
      <c r="I38" s="264"/>
    </row>
    <row r="39" spans="2:9" ht="24.75" customHeight="1">
      <c r="B39" s="259"/>
      <c r="C39" s="260"/>
      <c r="D39" s="260"/>
      <c r="E39" s="137"/>
      <c r="F39" s="137"/>
      <c r="G39" s="137"/>
      <c r="H39" s="89">
        <f t="shared" si="0"/>
        <v>0</v>
      </c>
      <c r="I39" s="264"/>
    </row>
    <row r="40" spans="2:9" ht="24.75" customHeight="1">
      <c r="B40" s="259"/>
      <c r="C40" s="260"/>
      <c r="D40" s="260"/>
      <c r="E40" s="137"/>
      <c r="F40" s="137"/>
      <c r="G40" s="137"/>
      <c r="H40" s="89">
        <f t="shared" si="0"/>
        <v>0</v>
      </c>
      <c r="I40" s="264"/>
    </row>
    <row r="41" spans="2:9" ht="24.75" customHeight="1">
      <c r="B41" s="259"/>
      <c r="C41" s="260"/>
      <c r="D41" s="260"/>
      <c r="E41" s="137"/>
      <c r="F41" s="137"/>
      <c r="G41" s="137"/>
      <c r="H41" s="89">
        <f t="shared" si="0"/>
        <v>0</v>
      </c>
      <c r="I41" s="264"/>
    </row>
    <row r="42" spans="2:9" ht="24.75" customHeight="1">
      <c r="B42" s="259"/>
      <c r="C42" s="260"/>
      <c r="D42" s="260"/>
      <c r="E42" s="137"/>
      <c r="F42" s="137"/>
      <c r="G42" s="137"/>
      <c r="H42" s="89">
        <f t="shared" si="0"/>
        <v>0</v>
      </c>
      <c r="I42" s="264"/>
    </row>
    <row r="43" spans="2:9" ht="24.75" customHeight="1">
      <c r="B43" s="259"/>
      <c r="C43" s="260"/>
      <c r="D43" s="260"/>
      <c r="E43" s="137"/>
      <c r="F43" s="137"/>
      <c r="G43" s="137"/>
      <c r="H43" s="89">
        <f t="shared" si="0"/>
        <v>0</v>
      </c>
      <c r="I43" s="264"/>
    </row>
    <row r="44" spans="2:9" ht="24.75" customHeight="1">
      <c r="B44" s="259"/>
      <c r="C44" s="260"/>
      <c r="D44" s="260"/>
      <c r="E44" s="137"/>
      <c r="F44" s="137"/>
      <c r="G44" s="137"/>
      <c r="H44" s="89">
        <f t="shared" si="0"/>
        <v>0</v>
      </c>
      <c r="I44" s="264"/>
    </row>
    <row r="45" spans="2:9" ht="24.75" customHeight="1" thickBot="1">
      <c r="B45" s="261"/>
      <c r="C45" s="262"/>
      <c r="D45" s="262"/>
      <c r="E45" s="263"/>
      <c r="F45" s="263"/>
      <c r="G45" s="263"/>
      <c r="H45" s="94">
        <f t="shared" si="0"/>
        <v>0</v>
      </c>
      <c r="I45" s="265"/>
    </row>
    <row r="46" spans="8:9" ht="10.5" customHeight="1">
      <c r="H46" s="93"/>
      <c r="I46" s="93"/>
    </row>
    <row r="47" spans="2:9" ht="24" customHeight="1">
      <c r="B47" s="9"/>
      <c r="C47" s="17"/>
      <c r="G47" s="90" t="s">
        <v>105</v>
      </c>
      <c r="H47" s="91">
        <f>SUM(H16:H45)</f>
        <v>0</v>
      </c>
      <c r="I47" s="92">
        <f>SUM(I16:I45)</f>
        <v>0</v>
      </c>
    </row>
    <row r="51" ht="15">
      <c r="F51" s="58"/>
    </row>
    <row r="52" ht="15.75" customHeight="1"/>
    <row r="53" ht="21" customHeight="1"/>
    <row r="54" ht="17.25" customHeight="1"/>
    <row r="67" ht="24.75" customHeight="1"/>
    <row r="69" ht="14.25" customHeight="1"/>
    <row r="74" ht="16.5" customHeight="1"/>
    <row r="75" ht="16.5" customHeight="1"/>
    <row r="77" ht="17.25" customHeight="1"/>
    <row r="93" ht="18.75" customHeight="1"/>
    <row r="104" ht="9.75" customHeight="1"/>
    <row r="114" ht="15" customHeight="1"/>
    <row r="115" ht="24.75" customHeight="1"/>
    <row r="124" ht="15.75" customHeight="1"/>
    <row r="125" ht="30.75" customHeight="1"/>
    <row r="133" ht="29.25" customHeight="1"/>
  </sheetData>
  <sheetProtection password="C47B" sheet="1"/>
  <mergeCells count="10">
    <mergeCell ref="H14:H15"/>
    <mergeCell ref="I14:I15"/>
    <mergeCell ref="B8:E8"/>
    <mergeCell ref="E14:G14"/>
    <mergeCell ref="C12:E12"/>
    <mergeCell ref="C9:E9"/>
    <mergeCell ref="B11:E11"/>
    <mergeCell ref="B14:B15"/>
    <mergeCell ref="C14:C15"/>
    <mergeCell ref="D14:D15"/>
  </mergeCells>
  <dataValidations count="2">
    <dataValidation operator="greaterThanOrEqual" allowBlank="1" showInputMessage="1" showErrorMessage="1" sqref="B16:D45"/>
    <dataValidation type="decimal" operator="greaterThanOrEqual" allowBlank="1" showInputMessage="1" showErrorMessage="1" sqref="E16:G45 I16:I45">
      <formula1>0</formula1>
    </dataValidation>
  </dataValidations>
  <printOptions/>
  <pageMargins left="0.75" right="0.75" top="1" bottom="1" header="0.4921259845" footer="0.4921259845"/>
  <pageSetup horizontalDpi="600" verticalDpi="600" orientation="portrait" paperSize="9" scale="39" r:id="rId1"/>
  <headerFooter alignWithMargins="0">
    <oddFooter>&amp;L&amp;"Calibri,Italique"&amp;8Annexes techniques - Mesure 31&amp;R&amp;"Calibri,Italique"&amp;8V1.2 Janvier 2016</oddFooter>
  </headerFooter>
</worksheet>
</file>

<file path=xl/worksheets/sheet5.xml><?xml version="1.0" encoding="utf-8"?>
<worksheet xmlns="http://schemas.openxmlformats.org/spreadsheetml/2006/main" xmlns:r="http://schemas.openxmlformats.org/officeDocument/2006/relationships">
  <sheetPr codeName="Feuil6"/>
  <dimension ref="B1:O43"/>
  <sheetViews>
    <sheetView showGridLines="0" view="pageBreakPreview" zoomScale="85" zoomScaleNormal="85" zoomScaleSheetLayoutView="85" zoomScalePageLayoutView="0" workbookViewId="0" topLeftCell="A1">
      <selection activeCell="D27" sqref="D27"/>
    </sheetView>
  </sheetViews>
  <sheetFormatPr defaultColWidth="11.421875" defaultRowHeight="15"/>
  <cols>
    <col min="1" max="1" width="4.421875" style="0" customWidth="1"/>
    <col min="2" max="2" width="53.140625" style="0" customWidth="1"/>
    <col min="3" max="3" width="18.140625" style="0" customWidth="1"/>
    <col min="4" max="4" width="55.140625" style="0" customWidth="1"/>
    <col min="5" max="5" width="8.7109375" style="0" customWidth="1"/>
    <col min="6" max="6" width="12.421875" style="0" customWidth="1"/>
    <col min="7" max="7" width="11.57421875" style="0" customWidth="1"/>
    <col min="8" max="8" width="3.140625" style="0" customWidth="1"/>
  </cols>
  <sheetData>
    <row r="1" spans="2:7" ht="30">
      <c r="B1" s="42" t="s">
        <v>87</v>
      </c>
      <c r="C1" s="42"/>
      <c r="D1" s="43"/>
      <c r="E1" s="8"/>
      <c r="F1" s="8"/>
      <c r="G1" s="8"/>
    </row>
    <row r="2" spans="2:7" ht="18">
      <c r="B2" s="10" t="s">
        <v>90</v>
      </c>
      <c r="C2" s="43"/>
      <c r="D2" s="10"/>
      <c r="E2" s="8"/>
      <c r="F2" s="8"/>
      <c r="G2" s="8"/>
    </row>
    <row r="3" spans="2:7" s="8" customFormat="1" ht="18">
      <c r="B3" s="98" t="str">
        <f>'ANXE-1-DEPENSES PREVI'!B3</f>
        <v>Mesure n°31 - Aide à la création d'entreprises pour les jeunes pêcheurs</v>
      </c>
      <c r="C3" s="43"/>
      <c r="D3" s="43"/>
      <c r="E3" s="43"/>
      <c r="F3" s="43"/>
      <c r="G3" s="10"/>
    </row>
    <row r="4" spans="2:8" s="8" customFormat="1" ht="18">
      <c r="B4" s="10"/>
      <c r="C4" s="43"/>
      <c r="D4" s="43"/>
      <c r="H4"/>
    </row>
    <row r="5" spans="2:8" s="10" customFormat="1" ht="26.25">
      <c r="B5" s="45" t="s">
        <v>80</v>
      </c>
      <c r="C5" s="34"/>
      <c r="D5" s="63"/>
      <c r="E5" s="23"/>
      <c r="F5" s="23"/>
      <c r="G5" s="24"/>
      <c r="H5" s="18"/>
    </row>
    <row r="6" spans="2:8" s="10" customFormat="1" ht="26.25">
      <c r="B6" s="45"/>
      <c r="C6" s="34"/>
      <c r="D6" s="63"/>
      <c r="E6" s="23"/>
      <c r="F6" s="23"/>
      <c r="G6" s="24"/>
      <c r="H6" s="18"/>
    </row>
    <row r="7" spans="2:8" s="10" customFormat="1" ht="24.75" customHeight="1">
      <c r="B7" s="471" t="s">
        <v>0</v>
      </c>
      <c r="C7" s="472"/>
      <c r="D7" s="472"/>
      <c r="E7" s="470"/>
      <c r="F7" s="466"/>
      <c r="G7" s="24"/>
      <c r="H7" s="18"/>
    </row>
    <row r="8" spans="2:8" s="10" customFormat="1" ht="24.75" customHeight="1">
      <c r="B8" s="101" t="s">
        <v>89</v>
      </c>
      <c r="C8" s="453" t="str">
        <f>IF('ANXE-1-DEPENSES PREVI'!$C$8=0,"Veuillez renseigner cette information à l'annexe 1",'ANXE-1-DEPENSES PREVI'!$C$8)</f>
        <v>Veuillez renseigner cette information à l'annexe 1</v>
      </c>
      <c r="D8" s="465"/>
      <c r="E8" s="470"/>
      <c r="F8" s="466"/>
      <c r="G8" s="24"/>
      <c r="H8" s="18"/>
    </row>
    <row r="9" spans="2:13" ht="12" customHeight="1">
      <c r="B9" s="5"/>
      <c r="C9" s="37"/>
      <c r="D9" s="37"/>
      <c r="E9" s="23"/>
      <c r="F9" s="23"/>
      <c r="G9" s="24"/>
      <c r="H9" s="18"/>
      <c r="I9" s="20"/>
      <c r="J9" s="20"/>
      <c r="K9" s="20"/>
      <c r="L9" s="20"/>
      <c r="M9" s="20"/>
    </row>
    <row r="10" spans="2:15" s="31" customFormat="1" ht="24.75" customHeight="1">
      <c r="B10" s="471" t="s">
        <v>75</v>
      </c>
      <c r="C10" s="472"/>
      <c r="D10" s="472"/>
      <c r="E10" s="470"/>
      <c r="F10" s="466"/>
      <c r="G10" s="55"/>
      <c r="H10" s="30"/>
      <c r="I10" s="11"/>
      <c r="J10" s="11"/>
      <c r="K10" s="11"/>
      <c r="L10" s="11"/>
      <c r="M10" s="11"/>
      <c r="N10" s="30"/>
      <c r="O10" s="30"/>
    </row>
    <row r="11" spans="2:15" s="19" customFormat="1" ht="24.75" customHeight="1">
      <c r="B11" s="101" t="s">
        <v>85</v>
      </c>
      <c r="C11" s="453" t="str">
        <f>IF('ANXE-1-DEPENSES PREVI'!$C$11=0,"Veuillez renseigner cette information à l'annexe 1",'ANXE-1-DEPENSES PREVI'!$C$11)</f>
        <v>Veuillez renseigner cette information à l'annexe 1</v>
      </c>
      <c r="D11" s="465"/>
      <c r="E11" s="470"/>
      <c r="F11" s="466"/>
      <c r="G11" s="24"/>
      <c r="H11" s="18"/>
      <c r="I11" s="6"/>
      <c r="J11" s="6"/>
      <c r="K11" s="6"/>
      <c r="L11" s="6"/>
      <c r="M11" s="6"/>
      <c r="N11" s="18"/>
      <c r="O11" s="18"/>
    </row>
    <row r="12" spans="7:13" ht="15">
      <c r="G12" s="20"/>
      <c r="H12" s="20"/>
      <c r="I12" s="20"/>
      <c r="J12" s="20"/>
      <c r="K12" s="20"/>
      <c r="L12" s="20"/>
      <c r="M12" s="20"/>
    </row>
    <row r="13" spans="2:13" ht="34.5" customHeight="1">
      <c r="B13" s="147" t="s">
        <v>133</v>
      </c>
      <c r="C13" s="148" t="s">
        <v>71</v>
      </c>
      <c r="D13" s="149" t="s">
        <v>134</v>
      </c>
      <c r="F13" s="20"/>
      <c r="G13" s="20"/>
      <c r="H13" s="20"/>
      <c r="I13" s="20"/>
      <c r="J13" s="20"/>
      <c r="K13" s="20"/>
      <c r="L13" s="20"/>
      <c r="M13" s="20"/>
    </row>
    <row r="14" spans="2:13" ht="34.5" customHeight="1">
      <c r="B14" s="384" t="s">
        <v>165</v>
      </c>
      <c r="C14" s="385" t="s">
        <v>167</v>
      </c>
      <c r="D14" s="202"/>
      <c r="F14" s="20"/>
      <c r="G14" s="20"/>
      <c r="H14" s="20"/>
      <c r="I14" s="20"/>
      <c r="J14" s="20"/>
      <c r="K14" s="20"/>
      <c r="L14" s="20"/>
      <c r="M14" s="20"/>
    </row>
    <row r="15" spans="2:13" ht="34.5" customHeight="1">
      <c r="B15" s="386" t="s">
        <v>166</v>
      </c>
      <c r="C15" s="387" t="s">
        <v>170</v>
      </c>
      <c r="D15" s="204"/>
      <c r="F15" s="20"/>
      <c r="G15" s="20"/>
      <c r="H15" s="20"/>
      <c r="I15" s="20"/>
      <c r="J15" s="20"/>
      <c r="K15" s="20"/>
      <c r="L15" s="20"/>
      <c r="M15" s="20"/>
    </row>
    <row r="16" spans="2:13" ht="34.5" customHeight="1">
      <c r="B16" s="386" t="s">
        <v>168</v>
      </c>
      <c r="C16" s="387" t="s">
        <v>171</v>
      </c>
      <c r="D16" s="203"/>
      <c r="F16" s="20"/>
      <c r="G16" s="20"/>
      <c r="H16" s="20"/>
      <c r="I16" s="20"/>
      <c r="J16" s="20"/>
      <c r="K16" s="20"/>
      <c r="L16" s="20"/>
      <c r="M16" s="20"/>
    </row>
    <row r="17" spans="2:13" ht="34.5" customHeight="1">
      <c r="B17" s="386" t="s">
        <v>177</v>
      </c>
      <c r="C17" s="387" t="s">
        <v>178</v>
      </c>
      <c r="D17" s="206"/>
      <c r="F17" s="20"/>
      <c r="G17" s="20"/>
      <c r="H17" s="20"/>
      <c r="I17" s="20"/>
      <c r="J17" s="20"/>
      <c r="K17" s="20"/>
      <c r="L17" s="20"/>
      <c r="M17" s="20"/>
    </row>
    <row r="18" spans="2:13" ht="46.5" customHeight="1">
      <c r="B18" s="388" t="s">
        <v>169</v>
      </c>
      <c r="C18" s="389" t="s">
        <v>171</v>
      </c>
      <c r="D18" s="205"/>
      <c r="E18" s="20"/>
      <c r="F18" s="20"/>
      <c r="G18" s="20"/>
      <c r="H18" s="20"/>
      <c r="I18" s="20"/>
      <c r="J18" s="20"/>
      <c r="K18" s="20"/>
      <c r="L18" s="20"/>
      <c r="M18" s="20"/>
    </row>
    <row r="19" spans="2:13" ht="21" customHeight="1">
      <c r="B19" s="150"/>
      <c r="C19" s="151"/>
      <c r="D19" s="152"/>
      <c r="E19" s="20"/>
      <c r="F19" s="20"/>
      <c r="G19" s="20"/>
      <c r="H19" s="20"/>
      <c r="I19" s="20"/>
      <c r="J19" s="20"/>
      <c r="K19" s="20"/>
      <c r="L19" s="20"/>
      <c r="M19" s="20"/>
    </row>
    <row r="20" spans="2:8" ht="31.5">
      <c r="B20" s="64" t="s">
        <v>81</v>
      </c>
      <c r="C20" s="65" t="s">
        <v>82</v>
      </c>
      <c r="D20" s="65" t="s">
        <v>83</v>
      </c>
      <c r="E20" s="66"/>
      <c r="F20" s="67" t="s">
        <v>84</v>
      </c>
      <c r="H20" s="146"/>
    </row>
    <row r="21" spans="2:8" ht="31.5" customHeight="1">
      <c r="B21" s="473" t="s">
        <v>172</v>
      </c>
      <c r="C21" s="475">
        <v>1</v>
      </c>
      <c r="D21" s="392" t="s">
        <v>173</v>
      </c>
      <c r="E21" s="136"/>
      <c r="F21" s="393">
        <v>116</v>
      </c>
      <c r="H21" s="146"/>
    </row>
    <row r="22" spans="2:6" ht="33" customHeight="1">
      <c r="B22" s="474"/>
      <c r="C22" s="476"/>
      <c r="D22" s="394" t="s">
        <v>174</v>
      </c>
      <c r="E22" s="395"/>
      <c r="F22" s="396">
        <v>117</v>
      </c>
    </row>
    <row r="23" spans="2:6" ht="33" customHeight="1">
      <c r="B23" s="474"/>
      <c r="C23" s="476"/>
      <c r="D23" s="397" t="s">
        <v>175</v>
      </c>
      <c r="E23" s="398"/>
      <c r="F23" s="399">
        <v>118</v>
      </c>
    </row>
    <row r="24" spans="2:6" ht="27.75" customHeight="1">
      <c r="B24" s="390" t="s">
        <v>176</v>
      </c>
      <c r="C24" s="391">
        <v>2</v>
      </c>
      <c r="D24" s="257"/>
      <c r="E24" s="256"/>
      <c r="F24" s="170"/>
    </row>
    <row r="25" ht="15">
      <c r="C25" s="169"/>
    </row>
    <row r="26" ht="15">
      <c r="C26" s="169"/>
    </row>
    <row r="27" ht="16.5" customHeight="1">
      <c r="C27" s="169"/>
    </row>
    <row r="28" ht="16.5" customHeight="1">
      <c r="C28" s="169"/>
    </row>
    <row r="29" ht="15">
      <c r="C29" s="169"/>
    </row>
    <row r="30" ht="17.25" customHeight="1">
      <c r="C30" s="169"/>
    </row>
    <row r="31" ht="15">
      <c r="C31" s="169"/>
    </row>
    <row r="32" ht="15">
      <c r="C32" s="169"/>
    </row>
    <row r="33" ht="15">
      <c r="C33" s="169"/>
    </row>
    <row r="34" ht="15">
      <c r="C34" s="169"/>
    </row>
    <row r="43" ht="15">
      <c r="G43">
        <f>SUM(G33:G42)</f>
        <v>0</v>
      </c>
    </row>
    <row r="46" ht="18.75" customHeight="1"/>
    <row r="57" ht="9.75" customHeight="1"/>
    <row r="67" ht="15" customHeight="1"/>
    <row r="68" ht="24.75" customHeight="1"/>
    <row r="77" ht="15.75" customHeight="1"/>
    <row r="78" ht="30.75" customHeight="1"/>
    <row r="86" ht="29.25" customHeight="1"/>
  </sheetData>
  <sheetProtection password="C47B" sheet="1"/>
  <mergeCells count="6">
    <mergeCell ref="C8:F8"/>
    <mergeCell ref="B7:F7"/>
    <mergeCell ref="B10:F10"/>
    <mergeCell ref="B21:B23"/>
    <mergeCell ref="C21:C23"/>
    <mergeCell ref="C11:F11"/>
  </mergeCells>
  <dataValidations count="1">
    <dataValidation type="decimal" operator="greaterThanOrEqual" allowBlank="1" showInputMessage="1" showErrorMessage="1" sqref="D14:D19">
      <formula1>0</formula1>
    </dataValidation>
  </dataValidations>
  <printOptions/>
  <pageMargins left="0.75" right="0.75" top="1" bottom="1" header="0.4921259845" footer="0.4921259845"/>
  <pageSetup horizontalDpi="600" verticalDpi="600" orientation="portrait" paperSize="9" scale="41" r:id="rId2"/>
  <headerFooter alignWithMargins="0">
    <oddFooter>&amp;L&amp;"Calibri,Italique"&amp;8Annexes techniques - Mesure 31&amp;R&amp;"Calibri,Italique"&amp;8V1.2 Janvier 2016</oddFooter>
  </headerFooter>
  <legacyDrawing r:id="rId1"/>
</worksheet>
</file>

<file path=xl/worksheets/sheet6.xml><?xml version="1.0" encoding="utf-8"?>
<worksheet xmlns="http://schemas.openxmlformats.org/spreadsheetml/2006/main" xmlns:r="http://schemas.openxmlformats.org/officeDocument/2006/relationships">
  <sheetPr codeName="Feuil7"/>
  <dimension ref="B1:J25"/>
  <sheetViews>
    <sheetView showGridLines="0" view="pageBreakPreview" zoomScaleNormal="98" zoomScaleSheetLayoutView="100" zoomScalePageLayoutView="0" workbookViewId="0" topLeftCell="A1">
      <selection activeCell="C8" sqref="C8:F8"/>
    </sheetView>
  </sheetViews>
  <sheetFormatPr defaultColWidth="11.421875" defaultRowHeight="15"/>
  <cols>
    <col min="1" max="1" width="3.00390625" style="0" customWidth="1"/>
    <col min="2" max="2" width="67.140625" style="0" customWidth="1"/>
    <col min="3" max="3" width="22.00390625" style="0" customWidth="1"/>
    <col min="4" max="4" width="15.28125" style="0" customWidth="1"/>
    <col min="5" max="5" width="13.421875" style="0" customWidth="1"/>
    <col min="6" max="6" width="20.8515625" style="0" bestFit="1" customWidth="1"/>
  </cols>
  <sheetData>
    <row r="1" spans="2:5" ht="30">
      <c r="B1" s="42" t="s">
        <v>87</v>
      </c>
      <c r="C1" s="42"/>
      <c r="D1" s="43"/>
      <c r="E1" s="8"/>
    </row>
    <row r="2" spans="2:5" ht="18">
      <c r="B2" s="10" t="s">
        <v>90</v>
      </c>
      <c r="C2" s="43"/>
      <c r="D2" s="10"/>
      <c r="E2" s="8"/>
    </row>
    <row r="3" spans="2:7" s="8" customFormat="1" ht="18">
      <c r="B3" s="98" t="str">
        <f>'ANXE-1-DEPENSES PREVI'!B3</f>
        <v>Mesure n°31 - Aide à la création d'entreprises pour les jeunes pêcheurs</v>
      </c>
      <c r="C3" s="43"/>
      <c r="D3" s="43"/>
      <c r="E3" s="43"/>
      <c r="F3" s="43"/>
      <c r="G3" s="10"/>
    </row>
    <row r="4" spans="2:10" ht="18">
      <c r="B4" s="10"/>
      <c r="C4" s="43"/>
      <c r="D4" s="43"/>
      <c r="E4" s="8"/>
      <c r="G4" s="8"/>
      <c r="H4" s="8"/>
      <c r="I4" s="8"/>
      <c r="J4" s="8"/>
    </row>
    <row r="5" spans="2:10" ht="26.25">
      <c r="B5" s="45" t="s">
        <v>66</v>
      </c>
      <c r="C5" s="34"/>
      <c r="D5" s="63"/>
      <c r="E5" s="23"/>
      <c r="F5" s="18"/>
      <c r="G5" s="10"/>
      <c r="H5" s="10"/>
      <c r="I5" s="10"/>
      <c r="J5" s="10"/>
    </row>
    <row r="6" spans="2:10" ht="26.25">
      <c r="B6" s="45"/>
      <c r="C6" s="34"/>
      <c r="D6" s="63"/>
      <c r="E6" s="23"/>
      <c r="F6" s="18"/>
      <c r="G6" s="10"/>
      <c r="H6" s="10"/>
      <c r="I6" s="10"/>
      <c r="J6" s="10"/>
    </row>
    <row r="7" spans="2:10" ht="24.75" customHeight="1">
      <c r="B7" s="471" t="s">
        <v>0</v>
      </c>
      <c r="C7" s="472"/>
      <c r="D7" s="472"/>
      <c r="E7" s="470"/>
      <c r="F7" s="466"/>
      <c r="G7" s="10"/>
      <c r="H7" s="10"/>
      <c r="I7" s="10"/>
      <c r="J7" s="10"/>
    </row>
    <row r="8" spans="2:6" s="10" customFormat="1" ht="24.75" customHeight="1">
      <c r="B8" s="100" t="s">
        <v>89</v>
      </c>
      <c r="C8" s="453" t="str">
        <f>IF('ANXE-1-DEPENSES PREVI'!$C$8=0,"Veuillez renseigner cette information à l'annexe 1",'ANXE-1-DEPENSES PREVI'!$C$8)</f>
        <v>Veuillez renseigner cette information à l'annexe 1</v>
      </c>
      <c r="D8" s="465"/>
      <c r="E8" s="470"/>
      <c r="F8" s="466"/>
    </row>
    <row r="9" spans="2:10" ht="12" customHeight="1">
      <c r="B9" s="1"/>
      <c r="C9" s="37"/>
      <c r="D9" s="37"/>
      <c r="E9" s="23"/>
      <c r="F9" s="18"/>
      <c r="G9" s="20"/>
      <c r="H9" s="20"/>
      <c r="I9" s="20"/>
      <c r="J9" s="20"/>
    </row>
    <row r="10" spans="2:10" s="12" customFormat="1" ht="24.75" customHeight="1">
      <c r="B10" s="471" t="s">
        <v>75</v>
      </c>
      <c r="C10" s="472"/>
      <c r="D10" s="472"/>
      <c r="E10" s="470"/>
      <c r="F10" s="466"/>
      <c r="G10" s="11"/>
      <c r="H10" s="11"/>
      <c r="I10" s="11"/>
      <c r="J10" s="11"/>
    </row>
    <row r="11" spans="2:10" ht="24.75" customHeight="1">
      <c r="B11" s="100" t="s">
        <v>85</v>
      </c>
      <c r="C11" s="453" t="str">
        <f>IF('ANXE-1-DEPENSES PREVI'!$C$11=0,"Veuillez renseigner cette information à l'annexe 1",'ANXE-1-DEPENSES PREVI'!$C$11)</f>
        <v>Veuillez renseigner cette information à l'annexe 1</v>
      </c>
      <c r="D11" s="465"/>
      <c r="E11" s="470"/>
      <c r="F11" s="466"/>
      <c r="G11" s="6"/>
      <c r="H11" s="6"/>
      <c r="I11" s="6"/>
      <c r="J11" s="6"/>
    </row>
    <row r="12" spans="2:5" ht="15">
      <c r="B12" s="1"/>
      <c r="C12" s="1"/>
      <c r="D12" s="1"/>
      <c r="E12" s="1"/>
    </row>
    <row r="13" spans="2:5" ht="33" customHeight="1">
      <c r="B13" s="225" t="s">
        <v>94</v>
      </c>
      <c r="C13" s="226" t="s">
        <v>102</v>
      </c>
      <c r="D13" s="226" t="s">
        <v>95</v>
      </c>
      <c r="E13" s="226" t="s">
        <v>103</v>
      </c>
    </row>
    <row r="14" spans="2:5" ht="30" customHeight="1">
      <c r="B14" s="227" t="s">
        <v>179</v>
      </c>
      <c r="C14" s="228" t="s">
        <v>185</v>
      </c>
      <c r="D14" s="229"/>
      <c r="E14" s="229"/>
    </row>
    <row r="15" spans="2:5" ht="50.25" customHeight="1">
      <c r="B15" s="227" t="s">
        <v>180</v>
      </c>
      <c r="C15" s="228" t="s">
        <v>185</v>
      </c>
      <c r="D15" s="229"/>
      <c r="E15" s="229"/>
    </row>
    <row r="16" spans="2:5" ht="33.75" customHeight="1">
      <c r="B16" s="227" t="s">
        <v>181</v>
      </c>
      <c r="C16" s="228" t="s">
        <v>185</v>
      </c>
      <c r="D16" s="229"/>
      <c r="E16" s="229"/>
    </row>
    <row r="17" spans="2:5" ht="71.25">
      <c r="B17" s="227" t="s">
        <v>191</v>
      </c>
      <c r="C17" s="228" t="s">
        <v>185</v>
      </c>
      <c r="D17" s="229"/>
      <c r="E17" s="229"/>
    </row>
    <row r="18" spans="2:5" ht="28.5" customHeight="1">
      <c r="B18" s="227" t="s">
        <v>182</v>
      </c>
      <c r="C18" s="228" t="s">
        <v>185</v>
      </c>
      <c r="D18" s="229"/>
      <c r="E18" s="229"/>
    </row>
    <row r="19" spans="2:5" ht="71.25">
      <c r="B19" s="227" t="s">
        <v>183</v>
      </c>
      <c r="C19" s="228" t="s">
        <v>186</v>
      </c>
      <c r="D19" s="229"/>
      <c r="E19" s="229"/>
    </row>
    <row r="20" spans="2:5" ht="28.5">
      <c r="B20" s="230" t="s">
        <v>184</v>
      </c>
      <c r="C20" s="231" t="s">
        <v>185</v>
      </c>
      <c r="D20" s="229"/>
      <c r="E20" s="229"/>
    </row>
    <row r="21" spans="2:5" ht="19.5" customHeight="1">
      <c r="B21" s="543" t="s">
        <v>187</v>
      </c>
      <c r="C21" s="544"/>
      <c r="D21" s="544"/>
      <c r="E21" s="544"/>
    </row>
    <row r="22" spans="2:5" ht="33.75" customHeight="1">
      <c r="B22" s="230" t="s">
        <v>189</v>
      </c>
      <c r="C22" s="232" t="s">
        <v>185</v>
      </c>
      <c r="D22" s="229"/>
      <c r="E22" s="229"/>
    </row>
    <row r="23" spans="2:5" ht="51" customHeight="1">
      <c r="B23" s="230" t="s">
        <v>190</v>
      </c>
      <c r="C23" s="232" t="s">
        <v>185</v>
      </c>
      <c r="D23" s="229"/>
      <c r="E23" s="229"/>
    </row>
    <row r="24" spans="2:5" ht="75.75" customHeight="1">
      <c r="B24" s="230" t="s">
        <v>188</v>
      </c>
      <c r="C24" s="232" t="s">
        <v>185</v>
      </c>
      <c r="D24" s="229"/>
      <c r="E24" s="229"/>
    </row>
    <row r="25" spans="2:5" ht="30" customHeight="1">
      <c r="B25" s="230" t="s">
        <v>192</v>
      </c>
      <c r="C25" s="232" t="s">
        <v>185</v>
      </c>
      <c r="D25" s="229"/>
      <c r="E25" s="229"/>
    </row>
    <row r="31" ht="15.75" customHeight="1"/>
    <row r="32" ht="21" customHeight="1"/>
    <row r="33" ht="17.25" customHeight="1"/>
    <row r="46" ht="24.75" customHeight="1"/>
    <row r="48" ht="14.25" customHeight="1"/>
    <row r="53" ht="16.5" customHeight="1"/>
    <row r="54" ht="16.5" customHeight="1"/>
    <row r="56" ht="17.25" customHeight="1"/>
    <row r="72" ht="18.75" customHeight="1"/>
    <row r="83" ht="9.75" customHeight="1"/>
    <row r="93" ht="15" customHeight="1"/>
    <row r="94" ht="24.75" customHeight="1"/>
    <row r="103" ht="15.75" customHeight="1"/>
    <row r="104" ht="30.75" customHeight="1"/>
    <row r="112" ht="29.25" customHeight="1"/>
  </sheetData>
  <sheetProtection password="C47B" sheet="1"/>
  <mergeCells count="5">
    <mergeCell ref="B7:F7"/>
    <mergeCell ref="B21:E21"/>
    <mergeCell ref="C8:F8"/>
    <mergeCell ref="C11:F11"/>
    <mergeCell ref="B10:F10"/>
  </mergeCells>
  <dataValidations count="1">
    <dataValidation type="list" allowBlank="1" showInputMessage="1" showErrorMessage="1" sqref="C22:C25 C14:C20">
      <formula1>"copie, original"</formula1>
    </dataValidation>
  </dataValidations>
  <printOptions/>
  <pageMargins left="0.75" right="0.75" top="1" bottom="1" header="0.4921259845" footer="0.4921259845"/>
  <pageSetup horizontalDpi="600" verticalDpi="600" orientation="portrait" paperSize="9" scale="41" r:id="rId2"/>
  <headerFooter alignWithMargins="0">
    <oddFooter>&amp;L&amp;"Calibri,Italique"&amp;8Annexes techniques - Mesure 31&amp;R&amp;"Calibri,Italique"&amp;8V1.2 Janvier 2016</oddFooter>
  </headerFooter>
  <legacyDrawing r:id="rId1"/>
</worksheet>
</file>

<file path=xl/worksheets/sheet7.xml><?xml version="1.0" encoding="utf-8"?>
<worksheet xmlns="http://schemas.openxmlformats.org/spreadsheetml/2006/main" xmlns:r="http://schemas.openxmlformats.org/officeDocument/2006/relationships">
  <sheetPr codeName="Feuil8">
    <tabColor indexed="50"/>
  </sheetPr>
  <dimension ref="B1:H26"/>
  <sheetViews>
    <sheetView showGridLines="0" view="pageBreakPreview" zoomScaleSheetLayoutView="100" zoomScalePageLayoutView="10" workbookViewId="0" topLeftCell="A4">
      <selection activeCell="F22" sqref="F22"/>
    </sheetView>
  </sheetViews>
  <sheetFormatPr defaultColWidth="11.421875" defaultRowHeight="15"/>
  <cols>
    <col min="1" max="1" width="4.140625" style="0" customWidth="1"/>
    <col min="2" max="2" width="47.140625" style="0" customWidth="1"/>
    <col min="3" max="5" width="25.7109375" style="0" customWidth="1"/>
    <col min="6" max="6" width="38.140625" style="0" customWidth="1"/>
  </cols>
  <sheetData>
    <row r="1" spans="2:7" ht="30">
      <c r="B1" s="42" t="s">
        <v>87</v>
      </c>
      <c r="C1" s="42"/>
      <c r="D1" s="43"/>
      <c r="E1" s="8"/>
      <c r="F1" s="8"/>
      <c r="G1" s="8"/>
    </row>
    <row r="2" spans="2:7" ht="18">
      <c r="B2" s="44" t="s">
        <v>90</v>
      </c>
      <c r="C2" s="43"/>
      <c r="D2" s="44"/>
      <c r="E2" s="8"/>
      <c r="F2" s="8"/>
      <c r="G2" s="8"/>
    </row>
    <row r="3" spans="2:7" s="8" customFormat="1" ht="18">
      <c r="B3" s="98" t="str">
        <f>'ANXE-1-DEPENSES PREVI'!B3</f>
        <v>Mesure n°31 - Aide à la création d'entreprises pour les jeunes pêcheurs</v>
      </c>
      <c r="C3" s="43"/>
      <c r="D3" s="43"/>
      <c r="E3" s="43"/>
      <c r="F3" s="43"/>
      <c r="G3" s="10"/>
    </row>
    <row r="4" spans="2:4" s="8" customFormat="1" ht="18">
      <c r="B4" s="44"/>
      <c r="C4" s="43"/>
      <c r="D4" s="43"/>
    </row>
    <row r="5" spans="2:7" s="31" customFormat="1" ht="22.5" customHeight="1">
      <c r="B5" s="45" t="s">
        <v>109</v>
      </c>
      <c r="C5" s="34"/>
      <c r="D5" s="32"/>
      <c r="E5" s="23"/>
      <c r="F5" s="23"/>
      <c r="G5" s="24"/>
    </row>
    <row r="6" spans="2:4" s="69" customFormat="1" ht="18" customHeight="1">
      <c r="B6" s="71"/>
      <c r="D6" s="70"/>
    </row>
    <row r="7" spans="2:7" s="19" customFormat="1" ht="24.75" customHeight="1">
      <c r="B7" s="471" t="s">
        <v>0</v>
      </c>
      <c r="C7" s="472"/>
      <c r="D7" s="472"/>
      <c r="E7" s="466"/>
      <c r="F7" s="23"/>
      <c r="G7" s="24"/>
    </row>
    <row r="8" spans="2:7" s="19" customFormat="1" ht="24.75" customHeight="1">
      <c r="B8" s="99" t="s">
        <v>89</v>
      </c>
      <c r="C8" s="453" t="str">
        <f>IF('ANXE-1-DEPENSES PREVI'!$C$8=0,"Veuillez renseigner cette information à l'annexe 1",'ANXE-1-DEPENSES PREVI'!$C$8)</f>
        <v>Veuillez renseigner cette information à l'annexe 1</v>
      </c>
      <c r="D8" s="465"/>
      <c r="E8" s="466"/>
      <c r="F8" s="23"/>
      <c r="G8" s="24"/>
    </row>
    <row r="9" spans="2:7" s="19" customFormat="1" ht="12" customHeight="1">
      <c r="B9" s="5"/>
      <c r="C9" s="37"/>
      <c r="D9" s="37"/>
      <c r="E9" s="23"/>
      <c r="F9" s="23"/>
      <c r="G9" s="24"/>
    </row>
    <row r="10" spans="2:7" s="31" customFormat="1" ht="24.75" customHeight="1">
      <c r="B10" s="471" t="s">
        <v>75</v>
      </c>
      <c r="C10" s="472"/>
      <c r="D10" s="472"/>
      <c r="E10" s="466"/>
      <c r="F10" s="54"/>
      <c r="G10" s="55"/>
    </row>
    <row r="11" spans="2:7" s="19" customFormat="1" ht="24.75" customHeight="1">
      <c r="B11" s="99" t="s">
        <v>85</v>
      </c>
      <c r="C11" s="453" t="str">
        <f>IF('ANXE-1-DEPENSES PREVI'!$C$11=0,"Veuillez renseigner cette information à l'annexe 1",'ANXE-1-DEPENSES PREVI'!$C$11)</f>
        <v>Veuillez renseigner cette information à l'annexe 1</v>
      </c>
      <c r="D11" s="465"/>
      <c r="E11" s="466"/>
      <c r="F11" s="23"/>
      <c r="G11" s="24"/>
    </row>
    <row r="12" s="19" customFormat="1" ht="15" customHeight="1"/>
    <row r="13" spans="2:5" s="12" customFormat="1" ht="24.75" customHeight="1">
      <c r="B13" s="482" t="s">
        <v>96</v>
      </c>
      <c r="C13" s="483"/>
      <c r="D13" s="483"/>
      <c r="E13" s="484"/>
    </row>
    <row r="14" spans="2:8" s="12" customFormat="1" ht="33" customHeight="1">
      <c r="B14" s="50" t="s">
        <v>58</v>
      </c>
      <c r="C14" s="477"/>
      <c r="D14" s="478"/>
      <c r="E14" s="479"/>
      <c r="H14" s="14"/>
    </row>
    <row r="15" spans="2:5" s="12" customFormat="1" ht="33" customHeight="1">
      <c r="B15" s="50" t="s">
        <v>124</v>
      </c>
      <c r="C15" s="480"/>
      <c r="D15" s="480"/>
      <c r="E15" s="479"/>
    </row>
    <row r="16" spans="2:5" s="12" customFormat="1" ht="33" customHeight="1">
      <c r="B16" s="50" t="s">
        <v>106</v>
      </c>
      <c r="C16" s="481"/>
      <c r="D16" s="481"/>
      <c r="E16" s="479"/>
    </row>
    <row r="17" spans="2:5" s="12" customFormat="1" ht="15">
      <c r="B17" s="60"/>
      <c r="E17" s="13"/>
    </row>
    <row r="18" spans="2:6" s="12" customFormat="1" ht="27" customHeight="1">
      <c r="B18" s="46"/>
      <c r="C18" s="51" t="s">
        <v>59</v>
      </c>
      <c r="D18" s="59" t="s">
        <v>60</v>
      </c>
      <c r="E18" s="51" t="s">
        <v>61</v>
      </c>
      <c r="F18" s="62"/>
    </row>
    <row r="19" spans="2:5" s="12" customFormat="1" ht="24.75" customHeight="1">
      <c r="B19" s="50" t="s">
        <v>62</v>
      </c>
      <c r="C19" s="137"/>
      <c r="D19" s="137"/>
      <c r="E19" s="137"/>
    </row>
    <row r="20" spans="2:5" s="12" customFormat="1" ht="24.75" customHeight="1">
      <c r="B20" s="50" t="s">
        <v>63</v>
      </c>
      <c r="C20" s="137"/>
      <c r="D20" s="137"/>
      <c r="E20" s="137"/>
    </row>
    <row r="21" spans="2:5" s="12" customFormat="1" ht="24.75" customHeight="1">
      <c r="B21" s="50" t="s">
        <v>64</v>
      </c>
      <c r="C21" s="137"/>
      <c r="D21" s="137"/>
      <c r="E21" s="137"/>
    </row>
    <row r="22" spans="2:5" s="12" customFormat="1" ht="24.75" customHeight="1">
      <c r="B22" s="50" t="s">
        <v>65</v>
      </c>
      <c r="C22" s="137"/>
      <c r="D22" s="137"/>
      <c r="E22" s="137"/>
    </row>
    <row r="23" spans="2:5" s="12" customFormat="1" ht="24.75" customHeight="1">
      <c r="B23" s="50" t="s">
        <v>120</v>
      </c>
      <c r="C23" s="137"/>
      <c r="D23" s="137"/>
      <c r="E23" s="137"/>
    </row>
    <row r="24" spans="2:5" s="12" customFormat="1" ht="24.75" customHeight="1">
      <c r="B24" s="50" t="s">
        <v>121</v>
      </c>
      <c r="C24" s="137"/>
      <c r="D24" s="137"/>
      <c r="E24" s="137"/>
    </row>
    <row r="25" spans="2:5" s="12" customFormat="1" ht="24.75" customHeight="1">
      <c r="B25" s="50" t="s">
        <v>122</v>
      </c>
      <c r="C25" s="137"/>
      <c r="D25" s="137"/>
      <c r="E25" s="137"/>
    </row>
    <row r="26" spans="2:5" s="12" customFormat="1" ht="24.75" customHeight="1">
      <c r="B26" s="50" t="s">
        <v>123</v>
      </c>
      <c r="C26" s="137"/>
      <c r="D26" s="137"/>
      <c r="E26" s="137"/>
    </row>
    <row r="27" ht="15.75" customHeight="1"/>
    <row r="28" ht="21" customHeight="1"/>
    <row r="29" ht="17.25" customHeight="1"/>
    <row r="42" ht="24.75" customHeight="1"/>
    <row r="44" ht="14.25" customHeight="1"/>
    <row r="49" ht="16.5" customHeight="1"/>
    <row r="50" ht="16.5" customHeight="1"/>
    <row r="52" ht="17.25" customHeight="1"/>
    <row r="68" ht="18.75" customHeight="1"/>
    <row r="79" ht="9.75" customHeight="1"/>
    <row r="89" ht="15" customHeight="1"/>
    <row r="90" ht="24.75" customHeight="1"/>
    <row r="99" ht="15.75" customHeight="1"/>
    <row r="100" ht="30.75" customHeight="1"/>
    <row r="108" ht="29.25" customHeight="1"/>
  </sheetData>
  <sheetProtection password="C47B" sheet="1"/>
  <mergeCells count="8">
    <mergeCell ref="C14:E14"/>
    <mergeCell ref="C15:E15"/>
    <mergeCell ref="C16:E16"/>
    <mergeCell ref="B7:E7"/>
    <mergeCell ref="B13:E13"/>
    <mergeCell ref="C11:E11"/>
    <mergeCell ref="C8:E8"/>
    <mergeCell ref="B10:E10"/>
  </mergeCells>
  <dataValidations count="3">
    <dataValidation type="decimal" operator="greaterThanOrEqual" allowBlank="1" showInputMessage="1" showErrorMessage="1" sqref="C19:E26">
      <formula1>-5000000</formula1>
    </dataValidation>
    <dataValidation type="date" operator="greaterThan" allowBlank="1" showInputMessage="1" showErrorMessage="1" sqref="C16:D16">
      <formula1>1</formula1>
    </dataValidation>
    <dataValidation type="whole" operator="greaterThanOrEqual" allowBlank="1" showInputMessage="1" showErrorMessage="1" sqref="C15:D15">
      <formula1>0</formula1>
    </dataValidation>
  </dataValidations>
  <printOptions/>
  <pageMargins left="0.3937007874015748" right="0.3937007874015748" top="0.984251968503937" bottom="0.984251968503937" header="0.5118110236220472" footer="0.5118110236220472"/>
  <pageSetup horizontalDpi="600" verticalDpi="600" orientation="portrait" paperSize="9" scale="58" r:id="rId1"/>
  <headerFooter alignWithMargins="0">
    <oddFooter>&amp;L&amp;"Calibri,Italique"&amp;8Annexes techniques - Mesure 31&amp;R&amp;"Calibri,Italique"&amp;8V1.2 Janvier 2016</oddFooter>
  </headerFooter>
</worksheet>
</file>

<file path=xl/worksheets/sheet8.xml><?xml version="1.0" encoding="utf-8"?>
<worksheet xmlns="http://schemas.openxmlformats.org/spreadsheetml/2006/main" xmlns:r="http://schemas.openxmlformats.org/officeDocument/2006/relationships">
  <sheetPr codeName="Feuil9"/>
  <dimension ref="A1:H86"/>
  <sheetViews>
    <sheetView showGridLines="0" view="pageBreakPreview" zoomScaleNormal="85" zoomScaleSheetLayoutView="100" zoomScalePageLayoutView="10" workbookViewId="0" topLeftCell="A1">
      <selection activeCell="C14" sqref="C14:E14"/>
    </sheetView>
  </sheetViews>
  <sheetFormatPr defaultColWidth="11.421875" defaultRowHeight="15"/>
  <cols>
    <col min="1" max="1" width="3.28125" style="243" customWidth="1"/>
    <col min="2" max="2" width="40.421875" style="243" customWidth="1"/>
    <col min="3" max="3" width="36.140625" style="243" customWidth="1"/>
    <col min="4" max="4" width="62.8515625" style="243" customWidth="1"/>
    <col min="5" max="5" width="30.57421875" style="243" customWidth="1"/>
    <col min="6" max="16384" width="11.421875" style="243" customWidth="1"/>
  </cols>
  <sheetData>
    <row r="1" spans="2:5" ht="30">
      <c r="B1" s="42" t="s">
        <v>87</v>
      </c>
      <c r="C1" s="42"/>
      <c r="D1" s="8"/>
      <c r="E1" s="8"/>
    </row>
    <row r="2" spans="2:5" ht="18">
      <c r="B2" s="44" t="s">
        <v>90</v>
      </c>
      <c r="C2" s="244"/>
      <c r="D2" s="8"/>
      <c r="E2" s="8"/>
    </row>
    <row r="3" spans="2:7" s="8" customFormat="1" ht="18">
      <c r="B3" s="98" t="str">
        <f>'ANXE-1-DEPENSES PREVI'!B3</f>
        <v>Mesure n°31 - Aide à la création d'entreprises pour les jeunes pêcheurs</v>
      </c>
      <c r="C3" s="244"/>
      <c r="D3" s="244"/>
      <c r="E3" s="244"/>
      <c r="F3" s="244"/>
      <c r="G3" s="10"/>
    </row>
    <row r="4" spans="2:8" ht="18">
      <c r="B4" s="44"/>
      <c r="C4" s="244"/>
      <c r="D4" s="8"/>
      <c r="E4" s="8"/>
      <c r="F4" s="8"/>
      <c r="G4" s="8"/>
      <c r="H4" s="8"/>
    </row>
    <row r="5" spans="2:8" ht="26.25">
      <c r="B5" s="45" t="s">
        <v>107</v>
      </c>
      <c r="C5" s="34"/>
      <c r="D5" s="23"/>
      <c r="E5" s="23"/>
      <c r="F5" s="245"/>
      <c r="G5" s="245"/>
      <c r="H5" s="245"/>
    </row>
    <row r="6" spans="2:8" ht="26.25">
      <c r="B6" s="45"/>
      <c r="C6" s="34"/>
      <c r="D6" s="23"/>
      <c r="E6" s="23"/>
      <c r="F6" s="245"/>
      <c r="G6" s="245"/>
      <c r="H6" s="245"/>
    </row>
    <row r="7" spans="2:4" ht="24.75" customHeight="1">
      <c r="B7" s="488" t="s">
        <v>0</v>
      </c>
      <c r="C7" s="489"/>
      <c r="D7" s="487"/>
    </row>
    <row r="8" spans="2:4" ht="24.75" customHeight="1">
      <c r="B8" s="96" t="s">
        <v>89</v>
      </c>
      <c r="C8" s="453" t="str">
        <f>IF('ANXE-1-DEPENSES PREVI'!$C$8=0,"Veuillez renseigner cette information à l'annexe 1",'ANXE-1-DEPENSES PREVI'!$C$8)</f>
        <v>Veuillez renseigner cette information à l'annexe 1</v>
      </c>
      <c r="D8" s="487"/>
    </row>
    <row r="9" spans="2:3" ht="12" customHeight="1">
      <c r="B9" s="5"/>
      <c r="C9" s="37"/>
    </row>
    <row r="10" spans="2:5" s="246" customFormat="1" ht="24.75" customHeight="1">
      <c r="B10" s="488" t="s">
        <v>75</v>
      </c>
      <c r="C10" s="489"/>
      <c r="D10" s="487"/>
      <c r="E10" s="247"/>
    </row>
    <row r="11" spans="2:4" ht="24.75" customHeight="1">
      <c r="B11" s="96" t="s">
        <v>85</v>
      </c>
      <c r="C11" s="453" t="str">
        <f>IF('ANXE-1-DEPENSES PREVI'!$C$11=0,"Veuillez renseigner cette information à l'annexe 1",'ANXE-1-DEPENSES PREVI'!$C$11)</f>
        <v>Veuillez renseigner cette information à l'annexe 1</v>
      </c>
      <c r="D11" s="487"/>
    </row>
    <row r="12" ht="14.25" customHeight="1">
      <c r="C12" s="57"/>
    </row>
    <row r="13" spans="2:5" ht="35.25" customHeight="1">
      <c r="B13" s="488" t="s">
        <v>104</v>
      </c>
      <c r="C13" s="511"/>
      <c r="D13" s="511"/>
      <c r="E13" s="487"/>
    </row>
    <row r="14" spans="2:5" ht="163.5" customHeight="1">
      <c r="B14" s="219" t="s">
        <v>99</v>
      </c>
      <c r="C14" s="502"/>
      <c r="D14" s="503"/>
      <c r="E14" s="504"/>
    </row>
    <row r="15" spans="2:5" ht="182.25" customHeight="1">
      <c r="B15" s="219"/>
      <c r="C15" s="502"/>
      <c r="D15" s="503"/>
      <c r="E15" s="504"/>
    </row>
    <row r="16" spans="1:4" ht="16.5" customHeight="1">
      <c r="A16" s="248"/>
      <c r="B16" s="220"/>
      <c r="C16" s="221"/>
      <c r="D16" s="249"/>
    </row>
    <row r="17" spans="2:5" ht="22.5" customHeight="1">
      <c r="B17" s="488" t="s">
        <v>101</v>
      </c>
      <c r="C17" s="511"/>
      <c r="D17" s="511"/>
      <c r="E17" s="487"/>
    </row>
    <row r="18" spans="1:5" ht="37.5" customHeight="1">
      <c r="A18" s="248"/>
      <c r="B18" s="219" t="s">
        <v>193</v>
      </c>
      <c r="C18" s="508"/>
      <c r="D18" s="509"/>
      <c r="E18" s="510"/>
    </row>
    <row r="19" spans="2:5" ht="192" customHeight="1">
      <c r="B19" s="167" t="s">
        <v>100</v>
      </c>
      <c r="C19" s="505"/>
      <c r="D19" s="506"/>
      <c r="E19" s="507"/>
    </row>
    <row r="20" ht="18" customHeight="1"/>
    <row r="22" spans="2:5" s="250" customFormat="1" ht="26.25" customHeight="1">
      <c r="B22" s="490" t="s">
        <v>239</v>
      </c>
      <c r="C22" s="491"/>
      <c r="D22" s="492"/>
      <c r="E22" s="493"/>
    </row>
    <row r="23" spans="2:3" s="250" customFormat="1" ht="15.75">
      <c r="B23" s="207"/>
      <c r="C23" s="207"/>
    </row>
    <row r="24" spans="2:6" s="250" customFormat="1" ht="28.5">
      <c r="B24" s="233" t="s">
        <v>240</v>
      </c>
      <c r="C24" s="214"/>
      <c r="D24" s="238" t="s">
        <v>244</v>
      </c>
      <c r="E24" s="215"/>
      <c r="F24" s="251" t="s">
        <v>119</v>
      </c>
    </row>
    <row r="25" spans="2:6" s="250" customFormat="1" ht="28.5">
      <c r="B25" s="236" t="s">
        <v>241</v>
      </c>
      <c r="C25" s="211"/>
      <c r="D25" s="239" t="s">
        <v>245</v>
      </c>
      <c r="E25" s="210"/>
      <c r="F25" s="251" t="s">
        <v>119</v>
      </c>
    </row>
    <row r="26" spans="2:6" s="250" customFormat="1" ht="28.5">
      <c r="B26" s="237" t="s">
        <v>242</v>
      </c>
      <c r="C26" s="212"/>
      <c r="D26" s="239" t="s">
        <v>246</v>
      </c>
      <c r="E26" s="210"/>
      <c r="F26" s="251" t="s">
        <v>119</v>
      </c>
    </row>
    <row r="27" spans="2:6" s="250" customFormat="1" ht="28.5">
      <c r="B27" s="237" t="s">
        <v>254</v>
      </c>
      <c r="C27" s="209"/>
      <c r="D27" s="239" t="s">
        <v>250</v>
      </c>
      <c r="E27" s="213"/>
      <c r="F27" s="251" t="s">
        <v>119</v>
      </c>
    </row>
    <row r="28" spans="2:6" s="250" customFormat="1" ht="15" customHeight="1">
      <c r="B28" s="498" t="s">
        <v>243</v>
      </c>
      <c r="C28" s="500"/>
      <c r="D28" s="241" t="s">
        <v>255</v>
      </c>
      <c r="E28" s="210"/>
      <c r="F28" s="251" t="s">
        <v>119</v>
      </c>
    </row>
    <row r="29" spans="2:6" s="250" customFormat="1" ht="15" customHeight="1">
      <c r="B29" s="499"/>
      <c r="C29" s="501"/>
      <c r="D29" s="242" t="s">
        <v>249</v>
      </c>
      <c r="E29" s="240"/>
      <c r="F29" s="251" t="s">
        <v>119</v>
      </c>
    </row>
    <row r="30" s="250" customFormat="1" ht="14.25"/>
    <row r="31" spans="2:5" s="250" customFormat="1" ht="26.25" customHeight="1">
      <c r="B31" s="494" t="s">
        <v>252</v>
      </c>
      <c r="C31" s="495"/>
      <c r="D31" s="496"/>
      <c r="E31" s="497"/>
    </row>
    <row r="32" spans="2:4" s="250" customFormat="1" ht="15.75">
      <c r="B32" s="208" t="s">
        <v>251</v>
      </c>
      <c r="C32" s="207"/>
      <c r="D32" s="252"/>
    </row>
    <row r="33" s="253" customFormat="1" ht="14.25"/>
    <row r="34" spans="2:5" s="253" customFormat="1" ht="37.5" customHeight="1">
      <c r="B34" s="233" t="s">
        <v>247</v>
      </c>
      <c r="C34" s="216"/>
      <c r="D34" s="485"/>
      <c r="E34" s="486"/>
    </row>
    <row r="35" spans="2:3" s="253" customFormat="1" ht="42" customHeight="1">
      <c r="B35" s="234" t="s">
        <v>248</v>
      </c>
      <c r="C35" s="217"/>
    </row>
    <row r="36" spans="2:4" s="253" customFormat="1" ht="36" customHeight="1">
      <c r="B36" s="235" t="s">
        <v>389</v>
      </c>
      <c r="C36" s="218">
        <f>IF(C35=0,"",C34/C35)</f>
      </c>
      <c r="D36" s="254"/>
    </row>
    <row r="42" ht="14.25" hidden="1">
      <c r="B42" s="33" t="s">
        <v>194</v>
      </c>
    </row>
    <row r="43" ht="14.25" hidden="1">
      <c r="B43" s="33" t="s">
        <v>195</v>
      </c>
    </row>
    <row r="44" ht="14.25" hidden="1">
      <c r="B44" s="33" t="s">
        <v>196</v>
      </c>
    </row>
    <row r="45" ht="14.25" hidden="1">
      <c r="B45" s="33" t="s">
        <v>197</v>
      </c>
    </row>
    <row r="46" ht="14.25" customHeight="1" hidden="1">
      <c r="B46" s="33" t="s">
        <v>198</v>
      </c>
    </row>
    <row r="47" ht="14.25" hidden="1">
      <c r="B47" s="33" t="s">
        <v>199</v>
      </c>
    </row>
    <row r="48" ht="14.25" hidden="1">
      <c r="B48" s="33" t="s">
        <v>200</v>
      </c>
    </row>
    <row r="49" ht="14.25" hidden="1">
      <c r="B49" s="33" t="s">
        <v>201</v>
      </c>
    </row>
    <row r="50" ht="14.25" hidden="1">
      <c r="B50" s="33" t="s">
        <v>202</v>
      </c>
    </row>
    <row r="51" ht="16.5" customHeight="1" hidden="1">
      <c r="B51" s="33" t="s">
        <v>203</v>
      </c>
    </row>
    <row r="52" ht="16.5" customHeight="1" hidden="1">
      <c r="B52" s="33" t="s">
        <v>204</v>
      </c>
    </row>
    <row r="53" ht="14.25" hidden="1">
      <c r="B53" s="33" t="s">
        <v>205</v>
      </c>
    </row>
    <row r="54" ht="17.25" customHeight="1" hidden="1">
      <c r="B54" s="33" t="s">
        <v>206</v>
      </c>
    </row>
    <row r="55" ht="14.25" hidden="1">
      <c r="B55" s="33" t="s">
        <v>207</v>
      </c>
    </row>
    <row r="56" ht="14.25" hidden="1">
      <c r="B56" s="33" t="s">
        <v>208</v>
      </c>
    </row>
    <row r="57" ht="14.25" hidden="1">
      <c r="B57" s="33" t="s">
        <v>209</v>
      </c>
    </row>
    <row r="58" ht="14.25" hidden="1">
      <c r="B58" s="33" t="s">
        <v>210</v>
      </c>
    </row>
    <row r="59" ht="14.25" hidden="1">
      <c r="B59" s="33" t="s">
        <v>211</v>
      </c>
    </row>
    <row r="60" spans="2:3" ht="14.25" hidden="1">
      <c r="B60" s="33" t="s">
        <v>212</v>
      </c>
      <c r="C60" s="255"/>
    </row>
    <row r="61" ht="14.25" hidden="1">
      <c r="B61" s="33" t="s">
        <v>213</v>
      </c>
    </row>
    <row r="62" ht="14.25" hidden="1">
      <c r="B62" s="33" t="s">
        <v>214</v>
      </c>
    </row>
    <row r="63" ht="14.25" hidden="1">
      <c r="B63" s="33" t="s">
        <v>215</v>
      </c>
    </row>
    <row r="64" ht="14.25" hidden="1">
      <c r="B64" s="33" t="s">
        <v>216</v>
      </c>
    </row>
    <row r="65" ht="14.25" hidden="1">
      <c r="B65" s="33" t="s">
        <v>217</v>
      </c>
    </row>
    <row r="66" ht="14.25" hidden="1">
      <c r="B66" s="33" t="s">
        <v>218</v>
      </c>
    </row>
    <row r="67" ht="14.25" hidden="1">
      <c r="B67" s="33" t="s">
        <v>219</v>
      </c>
    </row>
    <row r="68" ht="14.25" hidden="1">
      <c r="B68" s="33" t="s">
        <v>220</v>
      </c>
    </row>
    <row r="69" ht="14.25" hidden="1">
      <c r="B69" s="33" t="s">
        <v>221</v>
      </c>
    </row>
    <row r="70" ht="18.75" customHeight="1" hidden="1">
      <c r="B70" s="33" t="s">
        <v>222</v>
      </c>
    </row>
    <row r="71" ht="14.25" hidden="1">
      <c r="B71" s="33" t="s">
        <v>223</v>
      </c>
    </row>
    <row r="72" ht="14.25" hidden="1">
      <c r="B72" s="33" t="s">
        <v>224</v>
      </c>
    </row>
    <row r="73" ht="14.25" hidden="1">
      <c r="B73" s="33" t="s">
        <v>225</v>
      </c>
    </row>
    <row r="74" ht="14.25" hidden="1">
      <c r="B74" s="33" t="s">
        <v>226</v>
      </c>
    </row>
    <row r="75" ht="14.25" hidden="1">
      <c r="B75" s="33" t="s">
        <v>227</v>
      </c>
    </row>
    <row r="76" ht="14.25" hidden="1">
      <c r="B76" s="33" t="s">
        <v>228</v>
      </c>
    </row>
    <row r="77" ht="14.25" hidden="1">
      <c r="B77" s="33" t="s">
        <v>229</v>
      </c>
    </row>
    <row r="78" ht="14.25" hidden="1">
      <c r="B78" s="33" t="s">
        <v>230</v>
      </c>
    </row>
    <row r="79" ht="14.25" hidden="1">
      <c r="B79" s="33" t="s">
        <v>231</v>
      </c>
    </row>
    <row r="80" ht="14.25" hidden="1">
      <c r="B80" s="33" t="s">
        <v>232</v>
      </c>
    </row>
    <row r="81" ht="12" customHeight="1" hidden="1">
      <c r="B81" s="33" t="s">
        <v>233</v>
      </c>
    </row>
    <row r="82" ht="14.25" hidden="1">
      <c r="B82" s="33" t="s">
        <v>234</v>
      </c>
    </row>
    <row r="83" ht="14.25" hidden="1">
      <c r="B83" s="33" t="s">
        <v>235</v>
      </c>
    </row>
    <row r="84" ht="14.25" hidden="1">
      <c r="B84" s="33" t="s">
        <v>236</v>
      </c>
    </row>
    <row r="85" ht="14.25" hidden="1">
      <c r="B85" s="33" t="s">
        <v>237</v>
      </c>
    </row>
    <row r="86" ht="14.25" hidden="1">
      <c r="B86" s="33" t="s">
        <v>238</v>
      </c>
    </row>
    <row r="91" ht="15" customHeight="1"/>
    <row r="92" ht="24.75" customHeight="1"/>
    <row r="101" ht="15.75" customHeight="1"/>
    <row r="102" ht="30.75" customHeight="1"/>
    <row r="110" ht="29.25" customHeight="1"/>
  </sheetData>
  <sheetProtection password="C47B" sheet="1" objects="1" scenarios="1" formatRows="0"/>
  <mergeCells count="15">
    <mergeCell ref="B7:D7"/>
    <mergeCell ref="C19:E19"/>
    <mergeCell ref="C14:E14"/>
    <mergeCell ref="C18:E18"/>
    <mergeCell ref="B13:E13"/>
    <mergeCell ref="B17:E17"/>
    <mergeCell ref="D34:E34"/>
    <mergeCell ref="C11:D11"/>
    <mergeCell ref="C8:D8"/>
    <mergeCell ref="B10:D10"/>
    <mergeCell ref="B22:E22"/>
    <mergeCell ref="B31:E31"/>
    <mergeCell ref="B28:B29"/>
    <mergeCell ref="C28:C29"/>
    <mergeCell ref="C15:E15"/>
  </mergeCells>
  <dataValidations count="3">
    <dataValidation type="list" allowBlank="1" showInputMessage="1" showErrorMessage="1" error="Veuillez choisir le quartier dans la liste déroulante" sqref="C18:D18">
      <formula1>$B$42:$B$86</formula1>
    </dataValidation>
    <dataValidation type="list" allowBlank="1" showInputMessage="1" showErrorMessage="1" sqref="E28">
      <formula1>"Oui,Non"</formula1>
    </dataValidation>
    <dataValidation type="decimal" allowBlank="1" showInputMessage="1" showErrorMessage="1" sqref="E27">
      <formula1>0</formula1>
      <formula2>100</formula2>
    </dataValidation>
  </dataValidations>
  <printOptions/>
  <pageMargins left="0.75" right="0.75" top="1" bottom="1" header="0.4921259845" footer="0.4921259845"/>
  <pageSetup horizontalDpi="600" verticalDpi="600" orientation="portrait" paperSize="9" scale="41" r:id="rId1"/>
  <headerFooter alignWithMargins="0">
    <oddFooter>&amp;L&amp;"Calibri,Italique"&amp;8Annexes techniques - Mesure 31&amp;R&amp;"Calibri,Italique"&amp;8V1.2 Janvier 2016</oddFooter>
  </headerFooter>
</worksheet>
</file>

<file path=xl/worksheets/sheet9.xml><?xml version="1.0" encoding="utf-8"?>
<worksheet xmlns="http://schemas.openxmlformats.org/spreadsheetml/2006/main" xmlns:r="http://schemas.openxmlformats.org/officeDocument/2006/relationships">
  <sheetPr codeName="Feuil3"/>
  <dimension ref="B1:M104"/>
  <sheetViews>
    <sheetView showGridLines="0" view="pageBreakPreview" zoomScale="85" zoomScaleSheetLayoutView="85" workbookViewId="0" topLeftCell="A10">
      <selection activeCell="C48" sqref="C48"/>
    </sheetView>
  </sheetViews>
  <sheetFormatPr defaultColWidth="11.421875" defaultRowHeight="15"/>
  <cols>
    <col min="1" max="1" width="5.8515625" style="0" customWidth="1"/>
    <col min="2" max="2" width="64.8515625" style="0" customWidth="1"/>
    <col min="3" max="5" width="40.00390625" style="0" customWidth="1"/>
  </cols>
  <sheetData>
    <row r="1" ht="26.25">
      <c r="B1" s="45" t="s">
        <v>256</v>
      </c>
    </row>
    <row r="2" spans="2:7" s="8" customFormat="1" ht="18">
      <c r="B2" s="98" t="str">
        <f>'ANXE-1-DEPENSES PREVI'!B3</f>
        <v>Mesure n°31 - Aide à la création d'entreprises pour les jeunes pêcheurs</v>
      </c>
      <c r="C2" s="244"/>
      <c r="D2" s="244"/>
      <c r="E2" s="244"/>
      <c r="F2" s="244"/>
      <c r="G2" s="10"/>
    </row>
    <row r="3" spans="2:5" ht="33.75" customHeight="1">
      <c r="B3" s="514" t="s">
        <v>278</v>
      </c>
      <c r="C3" s="514"/>
      <c r="D3" s="514"/>
      <c r="E3" s="514"/>
    </row>
    <row r="4" spans="2:12" ht="24.75" customHeight="1">
      <c r="B4" s="488" t="s">
        <v>0</v>
      </c>
      <c r="C4" s="518"/>
      <c r="D4" s="519"/>
      <c r="E4" s="23"/>
      <c r="F4" s="23"/>
      <c r="G4" s="24"/>
      <c r="H4" s="18"/>
      <c r="I4" s="10"/>
      <c r="J4" s="10"/>
      <c r="K4" s="10"/>
      <c r="L4" s="10"/>
    </row>
    <row r="5" spans="2:8" s="10" customFormat="1" ht="24.75" customHeight="1">
      <c r="B5" s="96" t="s">
        <v>89</v>
      </c>
      <c r="C5" s="453" t="str">
        <f>IF('ANXE-1-DEPENSES PREVI'!$C$8=0,"Veuillez renseigner cette information à l'annexe 1",'ANXE-1-DEPENSES PREVI'!$C$8)</f>
        <v>Veuillez renseigner cette information à l'annexe 1</v>
      </c>
      <c r="D5" s="487"/>
      <c r="E5" s="23"/>
      <c r="F5" s="23"/>
      <c r="G5" s="24"/>
      <c r="H5" s="18"/>
    </row>
    <row r="6" spans="2:12" ht="12" customHeight="1">
      <c r="B6" s="1"/>
      <c r="C6" s="37"/>
      <c r="D6" s="37"/>
      <c r="E6" s="23"/>
      <c r="F6" s="23"/>
      <c r="G6" s="24"/>
      <c r="H6" s="18"/>
      <c r="I6" s="20"/>
      <c r="J6" s="20"/>
      <c r="K6" s="20"/>
      <c r="L6" s="20"/>
    </row>
    <row r="7" spans="2:4" ht="15">
      <c r="B7" s="294"/>
      <c r="C7" s="295"/>
      <c r="D7" s="295"/>
    </row>
    <row r="8" spans="2:5" ht="25.5" customHeight="1">
      <c r="B8" s="515" t="s">
        <v>279</v>
      </c>
      <c r="C8" s="516"/>
      <c r="D8" s="296" t="s">
        <v>280</v>
      </c>
      <c r="E8" s="297" t="s">
        <v>281</v>
      </c>
    </row>
    <row r="9" spans="2:5" ht="15">
      <c r="B9" s="298" t="s">
        <v>282</v>
      </c>
      <c r="C9" s="299"/>
      <c r="D9" s="300"/>
      <c r="E9" s="301"/>
    </row>
    <row r="10" spans="2:5" ht="15" customHeight="1">
      <c r="B10" s="302" t="s">
        <v>283</v>
      </c>
      <c r="C10" s="303"/>
      <c r="D10" s="304"/>
      <c r="E10" s="305"/>
    </row>
    <row r="11" spans="2:5" ht="15">
      <c r="B11" s="302" t="s">
        <v>284</v>
      </c>
      <c r="C11" s="303"/>
      <c r="D11" s="304"/>
      <c r="E11" s="305"/>
    </row>
    <row r="12" spans="2:5" ht="15">
      <c r="B12" s="302" t="s">
        <v>285</v>
      </c>
      <c r="C12" s="303"/>
      <c r="D12" s="304"/>
      <c r="E12" s="305"/>
    </row>
    <row r="13" spans="2:5" ht="15">
      <c r="B13" s="302" t="s">
        <v>286</v>
      </c>
      <c r="C13" s="303"/>
      <c r="D13" s="304"/>
      <c r="E13" s="305"/>
    </row>
    <row r="14" spans="2:5" ht="15">
      <c r="B14" s="306" t="s">
        <v>287</v>
      </c>
      <c r="C14" s="307"/>
      <c r="D14" s="307"/>
      <c r="E14" s="308"/>
    </row>
    <row r="15" spans="2:5" ht="25.5" customHeight="1">
      <c r="B15" s="309"/>
      <c r="C15" s="309"/>
      <c r="D15" s="309"/>
      <c r="E15" s="309"/>
    </row>
    <row r="16" spans="2:5" ht="33.75" customHeight="1">
      <c r="B16" s="310" t="s">
        <v>288</v>
      </c>
      <c r="C16" s="311" t="s">
        <v>55</v>
      </c>
      <c r="D16" s="311" t="s">
        <v>54</v>
      </c>
      <c r="E16" s="312" t="s">
        <v>53</v>
      </c>
    </row>
    <row r="17" spans="2:13" ht="15.75" customHeight="1">
      <c r="B17" s="313" t="s">
        <v>289</v>
      </c>
      <c r="C17" s="370"/>
      <c r="D17" s="371"/>
      <c r="E17" s="372"/>
      <c r="G17" s="314"/>
      <c r="H17" s="314"/>
      <c r="I17" s="314"/>
      <c r="J17" s="315"/>
      <c r="K17" s="315"/>
      <c r="L17" s="315"/>
      <c r="M17" s="2"/>
    </row>
    <row r="18" spans="2:13" s="319" customFormat="1" ht="15">
      <c r="B18" s="316" t="s">
        <v>290</v>
      </c>
      <c r="C18" s="317"/>
      <c r="D18" s="317"/>
      <c r="E18" s="318"/>
      <c r="G18" s="517"/>
      <c r="H18" s="517"/>
      <c r="I18" s="517"/>
      <c r="J18" s="320"/>
      <c r="K18" s="320"/>
      <c r="L18" s="320"/>
      <c r="M18" s="321"/>
    </row>
    <row r="19" spans="2:13" s="319" customFormat="1" ht="15">
      <c r="B19" s="322" t="s">
        <v>291</v>
      </c>
      <c r="C19" s="323">
        <f>SUM(C20:C26)</f>
        <v>0</v>
      </c>
      <c r="D19" s="323">
        <f>SUM(D20:D26)</f>
        <v>0</v>
      </c>
      <c r="E19" s="324">
        <f>SUM(E20:E26)</f>
        <v>0</v>
      </c>
      <c r="G19" s="513"/>
      <c r="H19" s="513"/>
      <c r="I19" s="513"/>
      <c r="J19" s="315"/>
      <c r="K19" s="315"/>
      <c r="L19" s="315"/>
      <c r="M19" s="321"/>
    </row>
    <row r="20" spans="2:13" s="329" customFormat="1" ht="15">
      <c r="B20" s="326" t="s">
        <v>292</v>
      </c>
      <c r="C20" s="327"/>
      <c r="D20" s="327"/>
      <c r="E20" s="328"/>
      <c r="G20" s="512"/>
      <c r="H20" s="512"/>
      <c r="I20" s="512"/>
      <c r="J20" s="512"/>
      <c r="K20" s="512"/>
      <c r="L20" s="512"/>
      <c r="M20" s="2"/>
    </row>
    <row r="21" spans="2:13" s="329" customFormat="1" ht="15">
      <c r="B21" s="326" t="s">
        <v>293</v>
      </c>
      <c r="C21" s="327"/>
      <c r="D21" s="327"/>
      <c r="E21" s="328"/>
      <c r="G21" s="513"/>
      <c r="H21" s="513"/>
      <c r="I21" s="513"/>
      <c r="J21" s="315"/>
      <c r="K21" s="315"/>
      <c r="L21" s="315"/>
      <c r="M21" s="2"/>
    </row>
    <row r="22" spans="2:13" s="329" customFormat="1" ht="15">
      <c r="B22" s="326" t="s">
        <v>294</v>
      </c>
      <c r="C22" s="327"/>
      <c r="D22" s="327"/>
      <c r="E22" s="328"/>
      <c r="G22" s="513"/>
      <c r="H22" s="513"/>
      <c r="I22" s="513"/>
      <c r="J22" s="315"/>
      <c r="K22" s="315"/>
      <c r="L22" s="315"/>
      <c r="M22" s="2"/>
    </row>
    <row r="23" spans="2:13" s="329" customFormat="1" ht="15">
      <c r="B23" s="326" t="s">
        <v>295</v>
      </c>
      <c r="C23" s="327"/>
      <c r="D23" s="327"/>
      <c r="E23" s="328"/>
      <c r="G23" s="325"/>
      <c r="H23" s="325"/>
      <c r="I23" s="325"/>
      <c r="J23" s="315"/>
      <c r="K23" s="315"/>
      <c r="L23" s="315"/>
      <c r="M23" s="2"/>
    </row>
    <row r="24" spans="2:13" s="329" customFormat="1" ht="15">
      <c r="B24" s="326" t="s">
        <v>296</v>
      </c>
      <c r="C24" s="327"/>
      <c r="D24" s="327"/>
      <c r="E24" s="328"/>
      <c r="G24" s="325"/>
      <c r="H24" s="325"/>
      <c r="I24" s="325"/>
      <c r="J24" s="315"/>
      <c r="K24" s="315"/>
      <c r="L24" s="315"/>
      <c r="M24" s="2"/>
    </row>
    <row r="25" spans="2:13" s="329" customFormat="1" ht="15">
      <c r="B25" s="326" t="s">
        <v>297</v>
      </c>
      <c r="C25" s="327"/>
      <c r="D25" s="327"/>
      <c r="E25" s="328"/>
      <c r="G25" s="325"/>
      <c r="H25" s="325"/>
      <c r="I25" s="325"/>
      <c r="J25" s="315"/>
      <c r="K25" s="315"/>
      <c r="L25" s="315"/>
      <c r="M25" s="2"/>
    </row>
    <row r="26" spans="2:13" s="329" customFormat="1" ht="15">
      <c r="B26" s="330" t="s">
        <v>298</v>
      </c>
      <c r="C26" s="331"/>
      <c r="D26" s="331"/>
      <c r="E26" s="332"/>
      <c r="G26" s="513"/>
      <c r="H26" s="513"/>
      <c r="I26" s="513"/>
      <c r="J26" s="315"/>
      <c r="K26" s="315"/>
      <c r="L26" s="315"/>
      <c r="M26" s="2"/>
    </row>
    <row r="27" spans="2:13" ht="15">
      <c r="B27" s="322" t="s">
        <v>299</v>
      </c>
      <c r="C27" s="323">
        <f>SUM(C28:C33)</f>
        <v>0</v>
      </c>
      <c r="D27" s="323">
        <f>SUM(D28:D33)</f>
        <v>0</v>
      </c>
      <c r="E27" s="324">
        <f>SUM(E28:E33)</f>
        <v>0</v>
      </c>
      <c r="G27" s="513"/>
      <c r="H27" s="513"/>
      <c r="I27" s="513"/>
      <c r="J27" s="315"/>
      <c r="K27" s="315"/>
      <c r="L27" s="315"/>
      <c r="M27" s="2"/>
    </row>
    <row r="28" spans="2:13" ht="15">
      <c r="B28" s="326" t="s">
        <v>300</v>
      </c>
      <c r="C28" s="333"/>
      <c r="D28" s="334"/>
      <c r="E28" s="335"/>
      <c r="G28" s="325"/>
      <c r="H28" s="325"/>
      <c r="I28" s="325"/>
      <c r="J28" s="315"/>
      <c r="K28" s="315"/>
      <c r="L28" s="315"/>
      <c r="M28" s="2"/>
    </row>
    <row r="29" spans="2:13" ht="15">
      <c r="B29" s="326" t="s">
        <v>301</v>
      </c>
      <c r="C29" s="327"/>
      <c r="D29" s="336"/>
      <c r="E29" s="337"/>
      <c r="G29" s="325"/>
      <c r="H29" s="325"/>
      <c r="I29" s="325"/>
      <c r="J29" s="315"/>
      <c r="K29" s="315"/>
      <c r="L29" s="315"/>
      <c r="M29" s="2"/>
    </row>
    <row r="30" spans="2:13" ht="15">
      <c r="B30" s="326" t="s">
        <v>302</v>
      </c>
      <c r="C30" s="327"/>
      <c r="D30" s="336"/>
      <c r="E30" s="337"/>
      <c r="G30" s="325"/>
      <c r="H30" s="325"/>
      <c r="I30" s="325"/>
      <c r="J30" s="315"/>
      <c r="K30" s="315"/>
      <c r="L30" s="315"/>
      <c r="M30" s="2"/>
    </row>
    <row r="31" spans="2:13" ht="15">
      <c r="B31" s="326" t="s">
        <v>303</v>
      </c>
      <c r="C31" s="327"/>
      <c r="D31" s="336"/>
      <c r="E31" s="337"/>
      <c r="G31" s="325"/>
      <c r="H31" s="325"/>
      <c r="I31" s="325"/>
      <c r="J31" s="315"/>
      <c r="K31" s="315"/>
      <c r="L31" s="315"/>
      <c r="M31" s="2"/>
    </row>
    <row r="32" spans="2:13" ht="15">
      <c r="B32" s="326" t="s">
        <v>304</v>
      </c>
      <c r="C32" s="327"/>
      <c r="D32" s="336"/>
      <c r="E32" s="337"/>
      <c r="G32" s="325"/>
      <c r="H32" s="325"/>
      <c r="I32" s="325"/>
      <c r="J32" s="315"/>
      <c r="K32" s="315"/>
      <c r="L32" s="315"/>
      <c r="M32" s="2"/>
    </row>
    <row r="33" spans="2:13" ht="15">
      <c r="B33" s="326" t="s">
        <v>305</v>
      </c>
      <c r="C33" s="331"/>
      <c r="D33" s="338"/>
      <c r="E33" s="339"/>
      <c r="G33" s="325"/>
      <c r="H33" s="325"/>
      <c r="I33" s="325"/>
      <c r="J33" s="315"/>
      <c r="K33" s="315"/>
      <c r="L33" s="315"/>
      <c r="M33" s="2"/>
    </row>
    <row r="34" spans="2:13" ht="15">
      <c r="B34" s="322" t="s">
        <v>340</v>
      </c>
      <c r="C34" s="323">
        <f>C18-C19-C27</f>
        <v>0</v>
      </c>
      <c r="D34" s="323">
        <f>D18-D19-D27</f>
        <v>0</v>
      </c>
      <c r="E34" s="324">
        <f>E18-E19-E27</f>
        <v>0</v>
      </c>
      <c r="G34" s="325"/>
      <c r="H34" s="325"/>
      <c r="I34" s="325"/>
      <c r="J34" s="315"/>
      <c r="K34" s="315"/>
      <c r="L34" s="315"/>
      <c r="M34" s="2"/>
    </row>
    <row r="35" spans="2:13" ht="15">
      <c r="B35" s="326" t="s">
        <v>306</v>
      </c>
      <c r="C35" s="340"/>
      <c r="D35" s="341"/>
      <c r="E35" s="342"/>
      <c r="G35" s="325"/>
      <c r="H35" s="325"/>
      <c r="I35" s="325"/>
      <c r="J35" s="315"/>
      <c r="K35" s="315"/>
      <c r="L35" s="315"/>
      <c r="M35" s="2"/>
    </row>
    <row r="36" spans="2:13" ht="15">
      <c r="B36" s="322" t="s">
        <v>307</v>
      </c>
      <c r="C36" s="323">
        <f>SUM(C37:C40)</f>
        <v>0</v>
      </c>
      <c r="D36" s="323">
        <f>SUM(D37:D40)</f>
        <v>0</v>
      </c>
      <c r="E36" s="324">
        <f>SUM(E37:E40)</f>
        <v>0</v>
      </c>
      <c r="G36" s="325"/>
      <c r="H36" s="325"/>
      <c r="I36" s="325"/>
      <c r="J36" s="315"/>
      <c r="K36" s="315"/>
      <c r="L36" s="315"/>
      <c r="M36" s="2"/>
    </row>
    <row r="37" spans="2:13" ht="15">
      <c r="B37" s="343" t="s">
        <v>308</v>
      </c>
      <c r="C37" s="333"/>
      <c r="D37" s="334"/>
      <c r="E37" s="335"/>
      <c r="G37" s="512"/>
      <c r="H37" s="512"/>
      <c r="I37" s="512"/>
      <c r="J37" s="512"/>
      <c r="K37" s="512"/>
      <c r="L37" s="512"/>
      <c r="M37" s="2"/>
    </row>
    <row r="38" spans="2:13" ht="15">
      <c r="B38" s="326" t="s">
        <v>309</v>
      </c>
      <c r="C38" s="327"/>
      <c r="D38" s="336"/>
      <c r="E38" s="337"/>
      <c r="G38" s="513"/>
      <c r="H38" s="513"/>
      <c r="I38" s="513"/>
      <c r="J38" s="315"/>
      <c r="K38" s="315"/>
      <c r="L38" s="315"/>
      <c r="M38" s="2"/>
    </row>
    <row r="39" spans="2:13" ht="15">
      <c r="B39" s="326" t="s">
        <v>310</v>
      </c>
      <c r="C39" s="327"/>
      <c r="D39" s="336"/>
      <c r="E39" s="337"/>
      <c r="G39" s="325"/>
      <c r="H39" s="325"/>
      <c r="I39" s="325"/>
      <c r="J39" s="315"/>
      <c r="K39" s="315"/>
      <c r="L39" s="315"/>
      <c r="M39" s="2"/>
    </row>
    <row r="40" spans="2:13" ht="15">
      <c r="B40" s="344" t="s">
        <v>311</v>
      </c>
      <c r="C40" s="317"/>
      <c r="D40" s="345"/>
      <c r="E40" s="346"/>
      <c r="G40" s="325"/>
      <c r="H40" s="325"/>
      <c r="I40" s="325"/>
      <c r="J40" s="315"/>
      <c r="K40" s="315"/>
      <c r="L40" s="315"/>
      <c r="M40" s="2"/>
    </row>
    <row r="41" spans="2:13" ht="15">
      <c r="B41" s="322" t="s">
        <v>341</v>
      </c>
      <c r="C41" s="347">
        <f>C34-C35-C36</f>
        <v>0</v>
      </c>
      <c r="D41" s="347">
        <f>D34-D35-D36</f>
        <v>0</v>
      </c>
      <c r="E41" s="348">
        <f>E34-E35-E36</f>
        <v>0</v>
      </c>
      <c r="G41" s="513"/>
      <c r="H41" s="513"/>
      <c r="I41" s="513"/>
      <c r="J41" s="315"/>
      <c r="K41" s="315"/>
      <c r="L41" s="315"/>
      <c r="M41" s="2"/>
    </row>
    <row r="42" spans="2:13" ht="15">
      <c r="B42" s="349" t="s">
        <v>312</v>
      </c>
      <c r="C42" s="327"/>
      <c r="D42" s="336"/>
      <c r="E42" s="337"/>
      <c r="G42" s="325"/>
      <c r="H42" s="325"/>
      <c r="I42" s="325"/>
      <c r="J42" s="315"/>
      <c r="K42" s="315"/>
      <c r="L42" s="315"/>
      <c r="M42" s="2"/>
    </row>
    <row r="43" spans="2:13" ht="15">
      <c r="B43" s="344" t="s">
        <v>313</v>
      </c>
      <c r="C43" s="331"/>
      <c r="D43" s="338"/>
      <c r="E43" s="339"/>
      <c r="G43" s="325"/>
      <c r="H43" s="325"/>
      <c r="I43" s="325"/>
      <c r="J43" s="315"/>
      <c r="K43" s="315"/>
      <c r="L43" s="315"/>
      <c r="M43" s="2"/>
    </row>
    <row r="44" spans="2:13" ht="24.75">
      <c r="B44" s="322" t="s">
        <v>342</v>
      </c>
      <c r="C44" s="350">
        <f>C41-C42-C43</f>
        <v>0</v>
      </c>
      <c r="D44" s="350">
        <f>D41-D42-D43</f>
        <v>0</v>
      </c>
      <c r="E44" s="351">
        <f>E41-E42-E43</f>
        <v>0</v>
      </c>
      <c r="G44" s="513"/>
      <c r="H44" s="513"/>
      <c r="I44" s="513"/>
      <c r="J44" s="315"/>
      <c r="K44" s="315"/>
      <c r="L44" s="315"/>
      <c r="M44" s="2"/>
    </row>
    <row r="45" spans="2:13" ht="15">
      <c r="B45" s="349" t="s">
        <v>314</v>
      </c>
      <c r="C45" s="352"/>
      <c r="D45" s="353"/>
      <c r="E45" s="354"/>
      <c r="G45" s="325"/>
      <c r="H45" s="325"/>
      <c r="I45" s="325"/>
      <c r="J45" s="315"/>
      <c r="K45" s="315"/>
      <c r="L45" s="315"/>
      <c r="M45" s="2"/>
    </row>
    <row r="46" spans="2:13" ht="15">
      <c r="B46" s="344" t="s">
        <v>315</v>
      </c>
      <c r="C46" s="327"/>
      <c r="D46" s="336"/>
      <c r="E46" s="337"/>
      <c r="G46" s="325"/>
      <c r="H46" s="325"/>
      <c r="I46" s="325"/>
      <c r="J46" s="315"/>
      <c r="K46" s="315"/>
      <c r="L46" s="315"/>
      <c r="M46" s="2"/>
    </row>
    <row r="47" spans="2:13" ht="15">
      <c r="B47" s="344" t="s">
        <v>316</v>
      </c>
      <c r="C47" s="331"/>
      <c r="D47" s="338"/>
      <c r="E47" s="339"/>
      <c r="G47" s="325"/>
      <c r="H47" s="325"/>
      <c r="I47" s="325"/>
      <c r="J47" s="315"/>
      <c r="K47" s="315"/>
      <c r="L47" s="315"/>
      <c r="M47" s="2"/>
    </row>
    <row r="48" spans="2:13" ht="15">
      <c r="B48" s="322" t="s">
        <v>384</v>
      </c>
      <c r="C48" s="355">
        <f>C44+C45-C47-C46</f>
        <v>0</v>
      </c>
      <c r="D48" s="355">
        <f>D44+D45-D47-D46</f>
        <v>0</v>
      </c>
      <c r="E48" s="356">
        <f>E44+E45-E47-E46</f>
        <v>0</v>
      </c>
      <c r="G48" s="513"/>
      <c r="H48" s="513"/>
      <c r="I48" s="513"/>
      <c r="J48" s="315"/>
      <c r="K48" s="315"/>
      <c r="L48" s="315"/>
      <c r="M48" s="2"/>
    </row>
    <row r="49" spans="2:13" ht="15" customHeight="1">
      <c r="B49" s="295"/>
      <c r="C49" s="295"/>
      <c r="D49" s="295"/>
      <c r="G49" s="513"/>
      <c r="H49" s="513"/>
      <c r="I49" s="513"/>
      <c r="J49" s="315"/>
      <c r="K49" s="315"/>
      <c r="L49" s="315"/>
      <c r="M49" s="2"/>
    </row>
    <row r="50" spans="2:13" ht="31.5" customHeight="1">
      <c r="B50" s="520" t="s">
        <v>317</v>
      </c>
      <c r="C50" s="520"/>
      <c r="D50" s="520"/>
      <c r="E50" s="520"/>
      <c r="G50" s="513"/>
      <c r="H50" s="513"/>
      <c r="I50" s="513"/>
      <c r="J50" s="315"/>
      <c r="K50" s="315"/>
      <c r="L50" s="315"/>
      <c r="M50" s="2"/>
    </row>
    <row r="51" spans="2:13" ht="15">
      <c r="B51" s="298" t="s">
        <v>318</v>
      </c>
      <c r="C51" s="521"/>
      <c r="D51" s="521"/>
      <c r="E51" s="522"/>
      <c r="G51" s="523"/>
      <c r="H51" s="523"/>
      <c r="I51" s="523"/>
      <c r="J51" s="357"/>
      <c r="K51" s="357"/>
      <c r="L51" s="357"/>
      <c r="M51" s="2"/>
    </row>
    <row r="52" spans="2:13" ht="15">
      <c r="B52" s="302" t="s">
        <v>319</v>
      </c>
      <c r="C52" s="524"/>
      <c r="D52" s="524"/>
      <c r="E52" s="525"/>
      <c r="G52" s="512"/>
      <c r="H52" s="512"/>
      <c r="I52" s="512"/>
      <c r="J52" s="512"/>
      <c r="K52" s="512"/>
      <c r="L52" s="512"/>
      <c r="M52" s="2"/>
    </row>
    <row r="53" spans="2:13" ht="15">
      <c r="B53" s="306" t="s">
        <v>320</v>
      </c>
      <c r="C53" s="526"/>
      <c r="D53" s="526"/>
      <c r="E53" s="527"/>
      <c r="G53" s="528"/>
      <c r="H53" s="528"/>
      <c r="I53" s="528"/>
      <c r="J53" s="315"/>
      <c r="K53" s="315"/>
      <c r="L53" s="315"/>
      <c r="M53" s="2"/>
    </row>
    <row r="54" spans="2:13" ht="15" customHeight="1">
      <c r="B54" s="295"/>
      <c r="C54" s="295"/>
      <c r="D54" s="295"/>
      <c r="G54" s="528"/>
      <c r="H54" s="528"/>
      <c r="I54" s="528"/>
      <c r="J54" s="315"/>
      <c r="K54" s="315"/>
      <c r="L54" s="315"/>
      <c r="M54" s="2"/>
    </row>
    <row r="55" spans="2:13" ht="31.5" customHeight="1">
      <c r="B55" s="358" t="s">
        <v>321</v>
      </c>
      <c r="C55" s="311" t="s">
        <v>322</v>
      </c>
      <c r="D55" s="311" t="s">
        <v>323</v>
      </c>
      <c r="E55" s="312" t="s">
        <v>324</v>
      </c>
      <c r="F55" s="73"/>
      <c r="G55" s="528"/>
      <c r="H55" s="528"/>
      <c r="I55" s="528"/>
      <c r="J55" s="315"/>
      <c r="K55" s="315"/>
      <c r="L55" s="315"/>
      <c r="M55" s="2"/>
    </row>
    <row r="56" spans="2:8" ht="15">
      <c r="B56" s="302" t="s">
        <v>325</v>
      </c>
      <c r="C56" s="359"/>
      <c r="D56" s="359"/>
      <c r="E56" s="360"/>
      <c r="F56" s="315"/>
      <c r="G56" s="315"/>
      <c r="H56" s="2"/>
    </row>
    <row r="57" spans="2:9" ht="15">
      <c r="B57" s="302" t="s">
        <v>326</v>
      </c>
      <c r="C57" s="359"/>
      <c r="D57" s="359"/>
      <c r="E57" s="360"/>
      <c r="F57" s="315"/>
      <c r="G57" s="315"/>
      <c r="H57" s="315"/>
      <c r="I57" s="2"/>
    </row>
    <row r="58" spans="2:9" ht="15">
      <c r="B58" s="302" t="s">
        <v>327</v>
      </c>
      <c r="C58" s="359"/>
      <c r="D58" s="359"/>
      <c r="E58" s="360"/>
      <c r="F58" s="315"/>
      <c r="G58" s="315"/>
      <c r="H58" s="315"/>
      <c r="I58" s="2"/>
    </row>
    <row r="59" spans="2:9" ht="15">
      <c r="B59" s="302" t="s">
        <v>328</v>
      </c>
      <c r="C59" s="359"/>
      <c r="D59" s="359"/>
      <c r="E59" s="360"/>
      <c r="F59" s="315"/>
      <c r="G59" s="357"/>
      <c r="H59" s="357"/>
      <c r="I59" s="2"/>
    </row>
    <row r="60" spans="2:9" ht="15">
      <c r="B60" s="302" t="s">
        <v>329</v>
      </c>
      <c r="C60" s="359"/>
      <c r="D60" s="359"/>
      <c r="E60" s="360"/>
      <c r="F60" s="315"/>
      <c r="G60" s="315"/>
      <c r="H60" s="315"/>
      <c r="I60" s="2"/>
    </row>
    <row r="61" spans="2:9" ht="15">
      <c r="B61" s="302" t="s">
        <v>330</v>
      </c>
      <c r="C61" s="359"/>
      <c r="D61" s="359"/>
      <c r="E61" s="360"/>
      <c r="F61" s="315"/>
      <c r="G61" s="315"/>
      <c r="H61" s="315"/>
      <c r="I61" s="2"/>
    </row>
    <row r="62" spans="2:9" ht="15">
      <c r="B62" s="306" t="s">
        <v>331</v>
      </c>
      <c r="C62" s="361"/>
      <c r="D62" s="361"/>
      <c r="E62" s="362"/>
      <c r="F62" s="315"/>
      <c r="G62" s="357"/>
      <c r="H62" s="357"/>
      <c r="I62" s="2"/>
    </row>
    <row r="63" spans="3:13" ht="15" customHeight="1">
      <c r="C63" s="295"/>
      <c r="D63" s="295"/>
      <c r="G63" s="536"/>
      <c r="H63" s="536"/>
      <c r="I63" s="536"/>
      <c r="J63" s="315"/>
      <c r="K63" s="315"/>
      <c r="L63" s="315"/>
      <c r="M63" s="2"/>
    </row>
    <row r="64" spans="2:13" ht="33.75" customHeight="1">
      <c r="B64" s="363" t="s">
        <v>332</v>
      </c>
      <c r="C64" s="364" t="s">
        <v>333</v>
      </c>
      <c r="D64" s="364" t="s">
        <v>334</v>
      </c>
      <c r="E64" s="365" t="s">
        <v>335</v>
      </c>
      <c r="G64" s="523"/>
      <c r="H64" s="523"/>
      <c r="I64" s="523"/>
      <c r="J64" s="315"/>
      <c r="K64" s="315"/>
      <c r="L64" s="315"/>
      <c r="M64" s="2"/>
    </row>
    <row r="65" spans="2:13" ht="15.75" customHeight="1">
      <c r="B65" s="366" t="s">
        <v>289</v>
      </c>
      <c r="C65" s="370"/>
      <c r="D65" s="371"/>
      <c r="E65" s="372"/>
      <c r="G65" s="314"/>
      <c r="H65" s="314"/>
      <c r="I65" s="314"/>
      <c r="J65" s="315"/>
      <c r="K65" s="315"/>
      <c r="L65" s="315"/>
      <c r="M65" s="2"/>
    </row>
    <row r="66" spans="2:13" s="319" customFormat="1" ht="15">
      <c r="B66" s="316" t="s">
        <v>290</v>
      </c>
      <c r="C66" s="317"/>
      <c r="D66" s="317"/>
      <c r="E66" s="318"/>
      <c r="G66" s="517"/>
      <c r="H66" s="517"/>
      <c r="I66" s="517"/>
      <c r="J66" s="320"/>
      <c r="K66" s="320"/>
      <c r="L66" s="320"/>
      <c r="M66" s="321"/>
    </row>
    <row r="67" spans="2:13" s="319" customFormat="1" ht="15">
      <c r="B67" s="322" t="s">
        <v>291</v>
      </c>
      <c r="C67" s="323">
        <f>SUM(C68:C74)</f>
        <v>0</v>
      </c>
      <c r="D67" s="323">
        <f>SUM(D68:D74)</f>
        <v>0</v>
      </c>
      <c r="E67" s="324">
        <f>SUM(E68:E74)</f>
        <v>0</v>
      </c>
      <c r="G67" s="513"/>
      <c r="H67" s="513"/>
      <c r="I67" s="513"/>
      <c r="J67" s="315"/>
      <c r="K67" s="315"/>
      <c r="L67" s="315"/>
      <c r="M67" s="321"/>
    </row>
    <row r="68" spans="2:13" s="329" customFormat="1" ht="15">
      <c r="B68" s="326" t="s">
        <v>292</v>
      </c>
      <c r="C68" s="327"/>
      <c r="D68" s="327"/>
      <c r="E68" s="328"/>
      <c r="G68" s="512"/>
      <c r="H68" s="512"/>
      <c r="I68" s="512"/>
      <c r="J68" s="512"/>
      <c r="K68" s="512"/>
      <c r="L68" s="512"/>
      <c r="M68" s="2"/>
    </row>
    <row r="69" spans="2:13" s="329" customFormat="1" ht="15">
      <c r="B69" s="326" t="s">
        <v>293</v>
      </c>
      <c r="C69" s="327"/>
      <c r="D69" s="327"/>
      <c r="E69" s="328"/>
      <c r="G69" s="513"/>
      <c r="H69" s="513"/>
      <c r="I69" s="513"/>
      <c r="J69" s="315"/>
      <c r="K69" s="315"/>
      <c r="L69" s="315"/>
      <c r="M69" s="2"/>
    </row>
    <row r="70" spans="2:13" s="329" customFormat="1" ht="15">
      <c r="B70" s="326" t="s">
        <v>294</v>
      </c>
      <c r="C70" s="327"/>
      <c r="D70" s="327"/>
      <c r="E70" s="328"/>
      <c r="G70" s="513"/>
      <c r="H70" s="513"/>
      <c r="I70" s="513"/>
      <c r="J70" s="315"/>
      <c r="K70" s="315"/>
      <c r="L70" s="315"/>
      <c r="M70" s="2"/>
    </row>
    <row r="71" spans="2:13" s="329" customFormat="1" ht="15">
      <c r="B71" s="326" t="s">
        <v>295</v>
      </c>
      <c r="C71" s="327"/>
      <c r="D71" s="327"/>
      <c r="E71" s="328"/>
      <c r="G71" s="325"/>
      <c r="H71" s="325"/>
      <c r="I71" s="325"/>
      <c r="J71" s="315"/>
      <c r="K71" s="315"/>
      <c r="L71" s="315"/>
      <c r="M71" s="2"/>
    </row>
    <row r="72" spans="2:13" s="329" customFormat="1" ht="15">
      <c r="B72" s="326" t="s">
        <v>296</v>
      </c>
      <c r="C72" s="327"/>
      <c r="D72" s="327"/>
      <c r="E72" s="328"/>
      <c r="G72" s="325"/>
      <c r="H72" s="325"/>
      <c r="I72" s="325"/>
      <c r="J72" s="315"/>
      <c r="K72" s="315"/>
      <c r="L72" s="315"/>
      <c r="M72" s="2"/>
    </row>
    <row r="73" spans="2:13" s="329" customFormat="1" ht="15">
      <c r="B73" s="326" t="s">
        <v>297</v>
      </c>
      <c r="C73" s="327"/>
      <c r="D73" s="327"/>
      <c r="E73" s="328"/>
      <c r="G73" s="325"/>
      <c r="H73" s="325"/>
      <c r="I73" s="325"/>
      <c r="J73" s="315"/>
      <c r="K73" s="315"/>
      <c r="L73" s="315"/>
      <c r="M73" s="2"/>
    </row>
    <row r="74" spans="2:13" s="329" customFormat="1" ht="15">
      <c r="B74" s="330" t="s">
        <v>298</v>
      </c>
      <c r="C74" s="331"/>
      <c r="D74" s="331"/>
      <c r="E74" s="332"/>
      <c r="G74" s="513"/>
      <c r="H74" s="513"/>
      <c r="I74" s="513"/>
      <c r="J74" s="315"/>
      <c r="K74" s="315"/>
      <c r="L74" s="315"/>
      <c r="M74" s="2"/>
    </row>
    <row r="75" spans="2:13" ht="15">
      <c r="B75" s="322" t="s">
        <v>299</v>
      </c>
      <c r="C75" s="323">
        <f>SUM(C76:C81)</f>
        <v>0</v>
      </c>
      <c r="D75" s="323">
        <f>SUM(D76:D81)</f>
        <v>0</v>
      </c>
      <c r="E75" s="324">
        <f>SUM(E76:E81)</f>
        <v>0</v>
      </c>
      <c r="G75" s="513"/>
      <c r="H75" s="513"/>
      <c r="I75" s="513"/>
      <c r="J75" s="315"/>
      <c r="K75" s="315"/>
      <c r="L75" s="315"/>
      <c r="M75" s="2"/>
    </row>
    <row r="76" spans="2:13" ht="15">
      <c r="B76" s="326" t="s">
        <v>300</v>
      </c>
      <c r="C76" s="333"/>
      <c r="D76" s="334"/>
      <c r="E76" s="335"/>
      <c r="G76" s="325"/>
      <c r="H76" s="325"/>
      <c r="I76" s="325"/>
      <c r="J76" s="315"/>
      <c r="K76" s="315"/>
      <c r="L76" s="315"/>
      <c r="M76" s="2"/>
    </row>
    <row r="77" spans="2:13" ht="15">
      <c r="B77" s="326" t="s">
        <v>301</v>
      </c>
      <c r="C77" s="327"/>
      <c r="D77" s="336"/>
      <c r="E77" s="337"/>
      <c r="G77" s="325"/>
      <c r="H77" s="325"/>
      <c r="I77" s="325"/>
      <c r="J77" s="315"/>
      <c r="K77" s="315"/>
      <c r="L77" s="315"/>
      <c r="M77" s="2"/>
    </row>
    <row r="78" spans="2:13" ht="15">
      <c r="B78" s="326" t="s">
        <v>302</v>
      </c>
      <c r="C78" s="327"/>
      <c r="D78" s="336"/>
      <c r="E78" s="337"/>
      <c r="G78" s="325"/>
      <c r="H78" s="325"/>
      <c r="I78" s="325"/>
      <c r="J78" s="315"/>
      <c r="K78" s="315"/>
      <c r="L78" s="315"/>
      <c r="M78" s="2"/>
    </row>
    <row r="79" spans="2:13" ht="15">
      <c r="B79" s="326" t="s">
        <v>303</v>
      </c>
      <c r="C79" s="327"/>
      <c r="D79" s="336"/>
      <c r="E79" s="337"/>
      <c r="G79" s="325"/>
      <c r="H79" s="325"/>
      <c r="I79" s="325"/>
      <c r="J79" s="315"/>
      <c r="K79" s="315"/>
      <c r="L79" s="315"/>
      <c r="M79" s="2"/>
    </row>
    <row r="80" spans="2:13" ht="15">
      <c r="B80" s="326" t="s">
        <v>304</v>
      </c>
      <c r="C80" s="327"/>
      <c r="D80" s="336"/>
      <c r="E80" s="337"/>
      <c r="G80" s="325"/>
      <c r="H80" s="325"/>
      <c r="I80" s="325"/>
      <c r="J80" s="315"/>
      <c r="K80" s="315"/>
      <c r="L80" s="315"/>
      <c r="M80" s="2"/>
    </row>
    <row r="81" spans="2:13" ht="15">
      <c r="B81" s="326" t="s">
        <v>305</v>
      </c>
      <c r="C81" s="331"/>
      <c r="D81" s="338"/>
      <c r="E81" s="339"/>
      <c r="G81" s="325"/>
      <c r="H81" s="325"/>
      <c r="I81" s="325"/>
      <c r="J81" s="315"/>
      <c r="K81" s="315"/>
      <c r="L81" s="315"/>
      <c r="M81" s="2"/>
    </row>
    <row r="82" spans="2:13" ht="15">
      <c r="B82" s="322" t="s">
        <v>340</v>
      </c>
      <c r="C82" s="323">
        <f>C66-C67-C75</f>
        <v>0</v>
      </c>
      <c r="D82" s="323">
        <f>D66-D67-D75</f>
        <v>0</v>
      </c>
      <c r="E82" s="324">
        <f>E66-E67-E75</f>
        <v>0</v>
      </c>
      <c r="G82" s="325"/>
      <c r="H82" s="325"/>
      <c r="I82" s="325"/>
      <c r="J82" s="315"/>
      <c r="K82" s="315"/>
      <c r="L82" s="315"/>
      <c r="M82" s="2"/>
    </row>
    <row r="83" spans="2:13" ht="15">
      <c r="B83" s="326" t="s">
        <v>306</v>
      </c>
      <c r="C83" s="340"/>
      <c r="D83" s="341"/>
      <c r="E83" s="342"/>
      <c r="G83" s="325"/>
      <c r="H83" s="325"/>
      <c r="I83" s="325"/>
      <c r="J83" s="315"/>
      <c r="K83" s="315"/>
      <c r="L83" s="315"/>
      <c r="M83" s="2"/>
    </row>
    <row r="84" spans="2:13" ht="15">
      <c r="B84" s="322" t="s">
        <v>307</v>
      </c>
      <c r="C84" s="323">
        <f>SUM(C85:C88)</f>
        <v>0</v>
      </c>
      <c r="D84" s="323">
        <f>SUM(D85:D88)</f>
        <v>0</v>
      </c>
      <c r="E84" s="324">
        <f>SUM(E85:E88)</f>
        <v>0</v>
      </c>
      <c r="G84" s="325"/>
      <c r="H84" s="325"/>
      <c r="I84" s="325"/>
      <c r="J84" s="315"/>
      <c r="K84" s="315"/>
      <c r="L84" s="315"/>
      <c r="M84" s="2"/>
    </row>
    <row r="85" spans="2:13" ht="15">
      <c r="B85" s="343" t="s">
        <v>308</v>
      </c>
      <c r="C85" s="333"/>
      <c r="D85" s="334"/>
      <c r="E85" s="335"/>
      <c r="G85" s="512"/>
      <c r="H85" s="512"/>
      <c r="I85" s="512"/>
      <c r="J85" s="512"/>
      <c r="K85" s="512"/>
      <c r="L85" s="512"/>
      <c r="M85" s="2"/>
    </row>
    <row r="86" spans="2:13" ht="15">
      <c r="B86" s="326" t="s">
        <v>309</v>
      </c>
      <c r="C86" s="327"/>
      <c r="D86" s="336"/>
      <c r="E86" s="337"/>
      <c r="G86" s="513"/>
      <c r="H86" s="513"/>
      <c r="I86" s="513"/>
      <c r="J86" s="315"/>
      <c r="K86" s="315"/>
      <c r="L86" s="315"/>
      <c r="M86" s="2"/>
    </row>
    <row r="87" spans="2:13" ht="15">
      <c r="B87" s="326" t="s">
        <v>310</v>
      </c>
      <c r="C87" s="327"/>
      <c r="D87" s="336"/>
      <c r="E87" s="337"/>
      <c r="G87" s="325"/>
      <c r="H87" s="325"/>
      <c r="I87" s="325"/>
      <c r="J87" s="315"/>
      <c r="K87" s="315"/>
      <c r="L87" s="315"/>
      <c r="M87" s="2"/>
    </row>
    <row r="88" spans="2:13" ht="15">
      <c r="B88" s="344" t="s">
        <v>311</v>
      </c>
      <c r="C88" s="317"/>
      <c r="D88" s="345"/>
      <c r="E88" s="346"/>
      <c r="G88" s="325"/>
      <c r="H88" s="325"/>
      <c r="I88" s="325"/>
      <c r="J88" s="315"/>
      <c r="K88" s="315"/>
      <c r="L88" s="315"/>
      <c r="M88" s="2"/>
    </row>
    <row r="89" spans="2:13" ht="15">
      <c r="B89" s="322" t="s">
        <v>341</v>
      </c>
      <c r="C89" s="347">
        <f>C82-C83-C84</f>
        <v>0</v>
      </c>
      <c r="D89" s="347">
        <f>D82-D83-D84</f>
        <v>0</v>
      </c>
      <c r="E89" s="348">
        <f>E82-E83-E84</f>
        <v>0</v>
      </c>
      <c r="G89" s="513"/>
      <c r="H89" s="513"/>
      <c r="I89" s="513"/>
      <c r="J89" s="315"/>
      <c r="K89" s="315"/>
      <c r="L89" s="315"/>
      <c r="M89" s="2"/>
    </row>
    <row r="90" spans="2:13" ht="15">
      <c r="B90" s="349" t="s">
        <v>312</v>
      </c>
      <c r="C90" s="327"/>
      <c r="D90" s="336"/>
      <c r="E90" s="337"/>
      <c r="G90" s="325"/>
      <c r="H90" s="325"/>
      <c r="I90" s="325"/>
      <c r="J90" s="315"/>
      <c r="K90" s="315"/>
      <c r="L90" s="315"/>
      <c r="M90" s="2"/>
    </row>
    <row r="91" spans="2:13" ht="15">
      <c r="B91" s="344" t="s">
        <v>313</v>
      </c>
      <c r="C91" s="331"/>
      <c r="D91" s="338"/>
      <c r="E91" s="339"/>
      <c r="G91" s="325"/>
      <c r="H91" s="325"/>
      <c r="I91" s="325"/>
      <c r="J91" s="315"/>
      <c r="K91" s="315"/>
      <c r="L91" s="315"/>
      <c r="M91" s="2"/>
    </row>
    <row r="92" spans="2:13" ht="24.75">
      <c r="B92" s="322" t="s">
        <v>342</v>
      </c>
      <c r="C92" s="350">
        <f>C89-C90-C91</f>
        <v>0</v>
      </c>
      <c r="D92" s="350">
        <f>D89-D90-D91</f>
        <v>0</v>
      </c>
      <c r="E92" s="351">
        <f>E89-E90-E91</f>
        <v>0</v>
      </c>
      <c r="G92" s="513"/>
      <c r="H92" s="513"/>
      <c r="I92" s="513"/>
      <c r="J92" s="315"/>
      <c r="K92" s="315"/>
      <c r="L92" s="315"/>
      <c r="M92" s="2"/>
    </row>
    <row r="93" spans="2:13" ht="15">
      <c r="B93" s="349" t="s">
        <v>314</v>
      </c>
      <c r="C93" s="352"/>
      <c r="D93" s="353"/>
      <c r="E93" s="354"/>
      <c r="G93" s="325"/>
      <c r="H93" s="325"/>
      <c r="I93" s="325"/>
      <c r="J93" s="315"/>
      <c r="K93" s="315"/>
      <c r="L93" s="315"/>
      <c r="M93" s="2"/>
    </row>
    <row r="94" spans="2:13" ht="15">
      <c r="B94" s="344" t="s">
        <v>315</v>
      </c>
      <c r="C94" s="327"/>
      <c r="D94" s="336"/>
      <c r="E94" s="337"/>
      <c r="G94" s="325"/>
      <c r="H94" s="325"/>
      <c r="I94" s="325"/>
      <c r="J94" s="315"/>
      <c r="K94" s="315"/>
      <c r="L94" s="315"/>
      <c r="M94" s="2"/>
    </row>
    <row r="95" spans="2:13" ht="15">
      <c r="B95" s="344" t="s">
        <v>316</v>
      </c>
      <c r="C95" s="331"/>
      <c r="D95" s="338"/>
      <c r="E95" s="339"/>
      <c r="G95" s="325"/>
      <c r="H95" s="325"/>
      <c r="I95" s="325"/>
      <c r="J95" s="315"/>
      <c r="K95" s="315"/>
      <c r="L95" s="315"/>
      <c r="M95" s="2"/>
    </row>
    <row r="96" spans="2:13" ht="15">
      <c r="B96" s="322" t="s">
        <v>384</v>
      </c>
      <c r="C96" s="355">
        <f>C92+C93-C95-C94</f>
        <v>0</v>
      </c>
      <c r="D96" s="355">
        <f>D92+D93-D95-D94</f>
        <v>0</v>
      </c>
      <c r="E96" s="356">
        <f>E92+E93-E95-E94</f>
        <v>0</v>
      </c>
      <c r="G96" s="513"/>
      <c r="H96" s="513"/>
      <c r="I96" s="513"/>
      <c r="J96" s="315"/>
      <c r="K96" s="315"/>
      <c r="L96" s="315"/>
      <c r="M96" s="2"/>
    </row>
    <row r="97" spans="7:13" ht="15">
      <c r="G97" s="2"/>
      <c r="H97" s="2"/>
      <c r="I97" s="2"/>
      <c r="J97" s="2"/>
      <c r="K97" s="2"/>
      <c r="L97" s="2"/>
      <c r="M97" s="2"/>
    </row>
    <row r="98" spans="2:5" ht="15.75">
      <c r="B98" s="529" t="s">
        <v>336</v>
      </c>
      <c r="C98" s="530"/>
      <c r="D98" s="530"/>
      <c r="E98" s="531"/>
    </row>
    <row r="99" spans="2:5" ht="15">
      <c r="B99" s="298" t="s">
        <v>337</v>
      </c>
      <c r="C99" s="532"/>
      <c r="D99" s="532"/>
      <c r="E99" s="533"/>
    </row>
    <row r="100" spans="2:5" ht="15">
      <c r="B100" s="306" t="s">
        <v>257</v>
      </c>
      <c r="C100" s="534"/>
      <c r="D100" s="534"/>
      <c r="E100" s="535"/>
    </row>
    <row r="103" spans="2:3" ht="15">
      <c r="B103" s="367" t="s">
        <v>338</v>
      </c>
      <c r="C103" s="368"/>
    </row>
    <row r="104" spans="2:3" ht="15">
      <c r="B104" s="367" t="s">
        <v>339</v>
      </c>
      <c r="C104" s="369"/>
    </row>
  </sheetData>
  <sheetProtection password="C47B" sheet="1" objects="1" scenarios="1"/>
  <mergeCells count="44">
    <mergeCell ref="G66:I66"/>
    <mergeCell ref="G67:I67"/>
    <mergeCell ref="G68:L68"/>
    <mergeCell ref="G69:I69"/>
    <mergeCell ref="G96:I96"/>
    <mergeCell ref="G70:I70"/>
    <mergeCell ref="G74:I74"/>
    <mergeCell ref="G75:I75"/>
    <mergeCell ref="G85:L85"/>
    <mergeCell ref="B98:E98"/>
    <mergeCell ref="C99:E99"/>
    <mergeCell ref="C100:E100"/>
    <mergeCell ref="G54:I54"/>
    <mergeCell ref="G55:I55"/>
    <mergeCell ref="G63:I63"/>
    <mergeCell ref="G64:I64"/>
    <mergeCell ref="G86:I86"/>
    <mergeCell ref="G89:I89"/>
    <mergeCell ref="G92:I92"/>
    <mergeCell ref="C52:E52"/>
    <mergeCell ref="G52:L52"/>
    <mergeCell ref="C53:E53"/>
    <mergeCell ref="G53:I53"/>
    <mergeCell ref="B50:E50"/>
    <mergeCell ref="G50:I50"/>
    <mergeCell ref="C51:E51"/>
    <mergeCell ref="G51:I51"/>
    <mergeCell ref="G41:I41"/>
    <mergeCell ref="G44:I44"/>
    <mergeCell ref="G48:I48"/>
    <mergeCell ref="G49:I49"/>
    <mergeCell ref="G26:I26"/>
    <mergeCell ref="G27:I27"/>
    <mergeCell ref="G37:L37"/>
    <mergeCell ref="G38:I38"/>
    <mergeCell ref="G20:L20"/>
    <mergeCell ref="G21:I21"/>
    <mergeCell ref="G22:I22"/>
    <mergeCell ref="B3:E3"/>
    <mergeCell ref="B8:C8"/>
    <mergeCell ref="G18:I18"/>
    <mergeCell ref="G19:I19"/>
    <mergeCell ref="C5:D5"/>
    <mergeCell ref="B4:D4"/>
  </mergeCells>
  <printOptions/>
  <pageMargins left="0.75" right="0.75" top="1" bottom="1" header="0.4921259845" footer="0.4921259845"/>
  <pageSetup horizontalDpi="600" verticalDpi="600" orientation="portrait" paperSize="9" scale="41" r:id="rId1"/>
  <headerFooter alignWithMargins="0">
    <oddFooter>&amp;L&amp;"Calibri,Italique"&amp;8Annexes techniques - Mesure 31&amp;R&amp;"Calibri,Italique"&amp;8V1.2 Janvier 2016</oddFooter>
  </headerFooter>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DPMA/SDAEP/BPSCP</dc:creator>
  <cp:keywords/>
  <dc:description/>
  <cp:lastModifiedBy>DE PONTBRIAND</cp:lastModifiedBy>
  <cp:lastPrinted>2017-01-03T15:47:44Z</cp:lastPrinted>
  <dcterms:created xsi:type="dcterms:W3CDTF">2015-01-19T16:29:54Z</dcterms:created>
  <dcterms:modified xsi:type="dcterms:W3CDTF">2017-02-15T14:30:20Z</dcterms:modified>
  <cp:category/>
  <cp:version/>
  <cp:contentType/>
  <cp:contentStatus/>
</cp:coreProperties>
</file>